
<file path=[Content_Types].xml><?xml version="1.0" encoding="utf-8"?>
<Types xmlns="http://schemas.openxmlformats.org/package/2006/content-types">
  <Default Extension="bin" ContentType="application/vnd.openxmlformats-officedocument.oleObject"/>
  <Override PartName="/xl/printerSettings/printerSettings1.bin" ContentType="application/vnd.openxmlformats-officedocument.spreadsheetml.printerSettings"/>
  <Override PartName="/xl/charts/chart6.xml" ContentType="application/vnd.openxmlformats-officedocument.drawingml.chart+xml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Default Extension="emf" ContentType="image/x-emf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15" yWindow="840" windowWidth="11040" windowHeight="5325"/>
  </bookViews>
  <sheets>
    <sheet name="Forma de citar" sheetId="4" r:id="rId1"/>
    <sheet name="Datos pesos" sheetId="1" r:id="rId2"/>
    <sheet name="STD pesos" sheetId="2" r:id="rId3"/>
    <sheet name="STD tasa crecimiento" sheetId="3" r:id="rId4"/>
  </sheets>
  <calcPr calcId="125725"/>
</workbook>
</file>

<file path=xl/calcChain.xml><?xml version="1.0" encoding="utf-8"?>
<calcChain xmlns="http://schemas.openxmlformats.org/spreadsheetml/2006/main">
  <c r="AB9" i="1"/>
  <c r="AB10"/>
  <c r="AB11"/>
  <c r="AB12"/>
  <c r="AB13"/>
  <c r="O14"/>
  <c r="P14"/>
  <c r="Q14"/>
  <c r="R14"/>
  <c r="AB14"/>
  <c r="AB15"/>
  <c r="AB16"/>
  <c r="AB17"/>
  <c r="AB18"/>
  <c r="AB19"/>
  <c r="AB20"/>
  <c r="AB21"/>
  <c r="AB22"/>
  <c r="AB23"/>
  <c r="AB24"/>
  <c r="AB25"/>
  <c r="AB26"/>
  <c r="AB27"/>
  <c r="AB28"/>
  <c r="AB29"/>
  <c r="AB30"/>
  <c r="AB31"/>
  <c r="AB32"/>
  <c r="AB33"/>
  <c r="AB34"/>
  <c r="AB35"/>
  <c r="AB36"/>
  <c r="AB37"/>
  <c r="AB38"/>
  <c r="AB39"/>
  <c r="AB40"/>
  <c r="AB41"/>
  <c r="AB42"/>
  <c r="AB43"/>
  <c r="AB44"/>
  <c r="AB45"/>
  <c r="AB46"/>
  <c r="AB47"/>
  <c r="V49"/>
  <c r="W49"/>
  <c r="X49"/>
  <c r="Y49"/>
  <c r="Z49"/>
  <c r="AB49"/>
  <c r="V50"/>
  <c r="W50"/>
  <c r="X50"/>
  <c r="Y50"/>
  <c r="Z50"/>
  <c r="AB50"/>
  <c r="V51"/>
  <c r="W51"/>
  <c r="X51"/>
  <c r="Y51"/>
  <c r="Z51"/>
  <c r="AB51"/>
  <c r="V52"/>
  <c r="W52"/>
  <c r="X52"/>
  <c r="Y52"/>
  <c r="Z52"/>
  <c r="AB52"/>
  <c r="V53"/>
  <c r="W53"/>
  <c r="X53"/>
  <c r="Y53"/>
  <c r="Z53"/>
  <c r="AB53"/>
  <c r="AB58"/>
  <c r="AB59"/>
  <c r="AB60"/>
  <c r="AB61"/>
  <c r="AB62"/>
  <c r="AB63"/>
  <c r="AB64"/>
  <c r="AB65"/>
  <c r="AB66"/>
  <c r="AB67"/>
  <c r="AB68"/>
  <c r="AB69"/>
  <c r="A70"/>
  <c r="B70"/>
  <c r="C70"/>
  <c r="D70"/>
  <c r="E70"/>
  <c r="AB70"/>
  <c r="A71"/>
  <c r="B71"/>
  <c r="C71"/>
  <c r="D71"/>
  <c r="E71"/>
  <c r="AB71"/>
  <c r="A72"/>
  <c r="B72"/>
  <c r="C72"/>
  <c r="D72"/>
  <c r="E72"/>
  <c r="AB72"/>
  <c r="A73"/>
  <c r="B73"/>
  <c r="C73"/>
  <c r="D73"/>
  <c r="E73"/>
  <c r="AB73"/>
  <c r="A74"/>
  <c r="B74"/>
  <c r="C74"/>
  <c r="D74"/>
  <c r="E74"/>
  <c r="AB74"/>
  <c r="AB75"/>
  <c r="AB76"/>
  <c r="AB77"/>
  <c r="AB78"/>
  <c r="AB79"/>
  <c r="AB80"/>
  <c r="AB81"/>
  <c r="AB82"/>
  <c r="AB83"/>
  <c r="AB84"/>
  <c r="AB85"/>
  <c r="AB86"/>
  <c r="AB87"/>
  <c r="AB88"/>
  <c r="AB89"/>
  <c r="AB90"/>
  <c r="AB91"/>
  <c r="AB92"/>
  <c r="AB93"/>
  <c r="AB94"/>
  <c r="V98"/>
  <c r="W98"/>
  <c r="X98"/>
  <c r="Y98"/>
  <c r="Z98"/>
  <c r="AB98"/>
  <c r="V99"/>
  <c r="W99"/>
  <c r="X99"/>
  <c r="Y99"/>
  <c r="Z99"/>
  <c r="AB99"/>
  <c r="V100"/>
  <c r="W100"/>
  <c r="X100"/>
  <c r="Y100"/>
  <c r="Z100"/>
  <c r="AB100"/>
  <c r="V101"/>
  <c r="W101"/>
  <c r="X101"/>
  <c r="Y101"/>
  <c r="Z101"/>
  <c r="AB101"/>
  <c r="V102"/>
  <c r="W102"/>
  <c r="X102"/>
  <c r="Y102"/>
  <c r="Z102"/>
  <c r="AB102"/>
  <c r="AB107"/>
  <c r="AB108"/>
  <c r="AB109"/>
  <c r="AB110"/>
  <c r="AB111"/>
  <c r="AB112"/>
  <c r="AB113"/>
  <c r="AB114"/>
  <c r="AB115"/>
  <c r="AB116"/>
  <c r="AB117"/>
  <c r="AB118"/>
  <c r="A119"/>
  <c r="B119"/>
  <c r="C119"/>
  <c r="D119"/>
  <c r="E119"/>
  <c r="AB119"/>
  <c r="A120"/>
  <c r="B120"/>
  <c r="C120"/>
  <c r="D120"/>
  <c r="E120"/>
  <c r="AB120"/>
  <c r="A121"/>
  <c r="B121"/>
  <c r="C121"/>
  <c r="D121"/>
  <c r="E121"/>
  <c r="AB121"/>
  <c r="A122"/>
  <c r="B122"/>
  <c r="C122"/>
  <c r="D122"/>
  <c r="E122"/>
  <c r="AB122"/>
  <c r="A123"/>
  <c r="B123"/>
  <c r="C123"/>
  <c r="D123"/>
  <c r="E123"/>
  <c r="AB123"/>
  <c r="AB124"/>
  <c r="AB125"/>
  <c r="AB126"/>
  <c r="AB127"/>
  <c r="AB128"/>
  <c r="AB129"/>
  <c r="AB130"/>
  <c r="AB131"/>
  <c r="AB132"/>
  <c r="AB133"/>
  <c r="AB134"/>
  <c r="AB135"/>
  <c r="AB136"/>
  <c r="AB137"/>
  <c r="AB138"/>
  <c r="AB139"/>
  <c r="AB140"/>
  <c r="AB141"/>
  <c r="AB142"/>
  <c r="AB143"/>
  <c r="AB144"/>
  <c r="V148"/>
  <c r="W148"/>
  <c r="X148"/>
  <c r="Y148"/>
  <c r="Z148"/>
  <c r="AB148"/>
  <c r="V149"/>
  <c r="W149"/>
  <c r="X149"/>
  <c r="Y149"/>
  <c r="Z149"/>
  <c r="AB149"/>
  <c r="V150"/>
  <c r="W150"/>
  <c r="X150"/>
  <c r="Y150"/>
  <c r="Z150"/>
  <c r="AB150"/>
  <c r="V151"/>
  <c r="W151"/>
  <c r="X151"/>
  <c r="Y151"/>
  <c r="Z151"/>
  <c r="AB151"/>
  <c r="V152"/>
  <c r="W152"/>
  <c r="X152"/>
  <c r="Y152"/>
  <c r="Z152"/>
  <c r="AB152"/>
  <c r="AB155"/>
  <c r="AB156"/>
  <c r="AB157"/>
  <c r="AB158"/>
  <c r="AB159"/>
  <c r="AB160"/>
  <c r="AB161"/>
  <c r="AB162"/>
  <c r="AB163"/>
  <c r="AB164"/>
  <c r="AB165"/>
  <c r="AB166"/>
  <c r="AB167"/>
  <c r="AB168"/>
  <c r="AB169"/>
  <c r="AB170"/>
  <c r="AB171"/>
  <c r="AB172"/>
  <c r="AB173"/>
  <c r="A174"/>
  <c r="B174"/>
  <c r="C174"/>
  <c r="D174"/>
  <c r="E174"/>
  <c r="AB174"/>
  <c r="A175"/>
  <c r="B175"/>
  <c r="C175"/>
  <c r="D175"/>
  <c r="E175"/>
  <c r="AB175"/>
  <c r="A176"/>
  <c r="B176"/>
  <c r="C176"/>
  <c r="D176"/>
  <c r="E176"/>
  <c r="AB176"/>
  <c r="A177"/>
  <c r="B177"/>
  <c r="C177"/>
  <c r="D177"/>
  <c r="E177"/>
  <c r="AB177"/>
  <c r="A178"/>
  <c r="B178"/>
  <c r="C178"/>
  <c r="D178"/>
  <c r="E178"/>
  <c r="AB178"/>
  <c r="AB179"/>
  <c r="AB180"/>
  <c r="AB181"/>
  <c r="AB182"/>
  <c r="AB183"/>
  <c r="AB184"/>
  <c r="AB185"/>
  <c r="AB186"/>
  <c r="AB187"/>
  <c r="AB188"/>
  <c r="AB189"/>
  <c r="AB190"/>
  <c r="AB191"/>
  <c r="AB192"/>
  <c r="AB193"/>
  <c r="AB194"/>
  <c r="V196"/>
  <c r="W196"/>
  <c r="X196"/>
  <c r="Y196"/>
  <c r="Z196"/>
  <c r="AB196"/>
  <c r="V197"/>
  <c r="W197"/>
  <c r="X197"/>
  <c r="Y197"/>
  <c r="Z197"/>
  <c r="AB197"/>
  <c r="V198"/>
  <c r="W198"/>
  <c r="X198"/>
  <c r="Y198"/>
  <c r="Z198"/>
  <c r="AB198"/>
  <c r="V199"/>
  <c r="W199"/>
  <c r="X199"/>
  <c r="Y199"/>
  <c r="Z199"/>
  <c r="AB199"/>
  <c r="V200"/>
  <c r="W200"/>
  <c r="X200"/>
  <c r="Y200"/>
  <c r="Z200"/>
  <c r="AB200"/>
  <c r="A227"/>
  <c r="B227"/>
  <c r="C227"/>
  <c r="D227"/>
  <c r="E227"/>
  <c r="A228"/>
  <c r="B228"/>
  <c r="C228"/>
  <c r="D228"/>
  <c r="E228"/>
  <c r="A229"/>
  <c r="B229"/>
  <c r="C229"/>
  <c r="D229"/>
  <c r="E229"/>
  <c r="A230"/>
  <c r="B230"/>
  <c r="C230"/>
  <c r="D230"/>
  <c r="E230"/>
  <c r="A231"/>
  <c r="B231"/>
  <c r="C231"/>
  <c r="D231"/>
  <c r="E231"/>
  <c r="E829" i="2"/>
  <c r="F829"/>
  <c r="G829"/>
  <c r="I829"/>
  <c r="J829"/>
  <c r="E830"/>
  <c r="F830"/>
  <c r="G830"/>
  <c r="I830"/>
  <c r="J830"/>
  <c r="E831"/>
  <c r="F831"/>
  <c r="G831"/>
  <c r="I831"/>
  <c r="J831"/>
  <c r="E832"/>
  <c r="F832"/>
  <c r="G832"/>
  <c r="I832"/>
  <c r="J832"/>
  <c r="E833"/>
  <c r="F833"/>
  <c r="G833"/>
  <c r="I833"/>
  <c r="J833"/>
  <c r="E834"/>
  <c r="F834"/>
  <c r="G834"/>
  <c r="I834"/>
  <c r="J834"/>
  <c r="E835"/>
  <c r="F835"/>
  <c r="G835"/>
  <c r="I835"/>
  <c r="J835"/>
  <c r="E836"/>
  <c r="F836"/>
  <c r="G836"/>
  <c r="I836"/>
  <c r="J836"/>
  <c r="E837"/>
  <c r="F837"/>
  <c r="G837"/>
  <c r="I837"/>
  <c r="J837"/>
  <c r="E838"/>
  <c r="F838"/>
  <c r="G838"/>
  <c r="I838"/>
  <c r="J838"/>
  <c r="E839"/>
  <c r="F839"/>
  <c r="G839"/>
  <c r="I839"/>
  <c r="J839"/>
  <c r="E840"/>
  <c r="F840"/>
  <c r="G840"/>
  <c r="I840"/>
  <c r="J840"/>
  <c r="E841"/>
  <c r="F841"/>
  <c r="G841"/>
  <c r="I841"/>
  <c r="J841"/>
  <c r="E842"/>
  <c r="F842"/>
  <c r="G842"/>
  <c r="I842"/>
  <c r="J842"/>
  <c r="E843"/>
  <c r="F843"/>
  <c r="G843"/>
  <c r="I843"/>
  <c r="J843"/>
  <c r="E844"/>
  <c r="F844"/>
  <c r="G844"/>
  <c r="I844"/>
  <c r="J844"/>
  <c r="E845"/>
  <c r="F845"/>
  <c r="G845"/>
  <c r="I845"/>
  <c r="J845"/>
  <c r="E846"/>
  <c r="F846"/>
  <c r="G846"/>
  <c r="I846"/>
  <c r="J846"/>
  <c r="E847"/>
  <c r="F847"/>
  <c r="G847"/>
  <c r="I847"/>
  <c r="J847"/>
  <c r="E848"/>
  <c r="F848"/>
  <c r="G848"/>
  <c r="I848"/>
  <c r="J848"/>
  <c r="I23" i="3"/>
  <c r="J23"/>
  <c r="K23"/>
  <c r="L23"/>
  <c r="I24"/>
  <c r="J24"/>
  <c r="K24"/>
  <c r="L24"/>
  <c r="I25"/>
  <c r="J25"/>
  <c r="K25"/>
  <c r="L25"/>
  <c r="I26"/>
  <c r="J26"/>
  <c r="K26"/>
  <c r="L26"/>
  <c r="I27"/>
  <c r="J27"/>
  <c r="K27"/>
  <c r="L27"/>
  <c r="I28"/>
  <c r="J28"/>
  <c r="K28"/>
  <c r="L28"/>
  <c r="I29"/>
  <c r="J29"/>
  <c r="K29"/>
  <c r="L29"/>
  <c r="I30"/>
  <c r="J30"/>
  <c r="K30"/>
  <c r="L30"/>
</calcChain>
</file>

<file path=xl/sharedStrings.xml><?xml version="1.0" encoding="utf-8"?>
<sst xmlns="http://schemas.openxmlformats.org/spreadsheetml/2006/main" count="1120" uniqueCount="144">
  <si>
    <t>Datos de Crecimiento de P. setiferus experimento realizado con dietas de G. Cuzon</t>
  </si>
  <si>
    <t>Octubre-Diciembre de 1998</t>
  </si>
  <si>
    <t xml:space="preserve"> </t>
  </si>
  <si>
    <t>Dieta A</t>
  </si>
  <si>
    <t>A</t>
  </si>
  <si>
    <t>mg/dia</t>
  </si>
  <si>
    <t>L. setiferus</t>
  </si>
  <si>
    <t>Tasa de crecimiento mg/día</t>
  </si>
  <si>
    <t>dietas</t>
  </si>
  <si>
    <t>Dieta</t>
  </si>
  <si>
    <t>C</t>
  </si>
  <si>
    <t>D</t>
  </si>
  <si>
    <t>F</t>
  </si>
  <si>
    <t>Tiempo</t>
  </si>
  <si>
    <t>L. vannamei</t>
  </si>
  <si>
    <t>Dieta C</t>
  </si>
  <si>
    <t>mg/día</t>
  </si>
  <si>
    <t>Dieta D</t>
  </si>
  <si>
    <t>Dieta f</t>
  </si>
  <si>
    <t>Peso</t>
  </si>
  <si>
    <t>a</t>
  </si>
  <si>
    <t>promedio</t>
  </si>
  <si>
    <t>tiempo</t>
  </si>
  <si>
    <t>c</t>
  </si>
  <si>
    <t>d</t>
  </si>
  <si>
    <t>f</t>
  </si>
  <si>
    <t>Summary of all Effects; design: (new.sta)</t>
  </si>
  <si>
    <t>1-DIETA, 2-TIEMPO</t>
  </si>
  <si>
    <t>df</t>
  </si>
  <si>
    <t>MS</t>
  </si>
  <si>
    <t/>
  </si>
  <si>
    <t>Effect</t>
  </si>
  <si>
    <t>Error</t>
  </si>
  <si>
    <t>p-level</t>
  </si>
  <si>
    <t>1</t>
  </si>
  <si>
    <t>2</t>
  </si>
  <si>
    <t>12</t>
  </si>
  <si>
    <t>Means (new.sta)</t>
  </si>
  <si>
    <t>Standard Deviations (new.sta)</t>
  </si>
  <si>
    <t>1 Dependent Variable</t>
  </si>
  <si>
    <t>Peso húmedo</t>
  </si>
  <si>
    <t>Promedio</t>
  </si>
  <si>
    <t>DS</t>
  </si>
  <si>
    <t>Valid N</t>
  </si>
  <si>
    <t>raiz N</t>
  </si>
  <si>
    <t>ES</t>
  </si>
  <si>
    <t>%ES</t>
  </si>
  <si>
    <t>dieta/tiempo</t>
  </si>
  <si>
    <t>maximo</t>
  </si>
  <si>
    <t>minimo</t>
  </si>
  <si>
    <t>Duncan test; PESO (new.sta)</t>
  </si>
  <si>
    <t>a0</t>
  </si>
  <si>
    <t>Probabilities for Post Hoc Tests</t>
  </si>
  <si>
    <t>a1</t>
  </si>
  <si>
    <t>INTERACTION: 1 x 2</t>
  </si>
  <si>
    <t>a2</t>
  </si>
  <si>
    <t>{1}</t>
  </si>
  <si>
    <t>{2}</t>
  </si>
  <si>
    <t>{3}</t>
  </si>
  <si>
    <t>{4}</t>
  </si>
  <si>
    <t>{5}</t>
  </si>
  <si>
    <t>{6}</t>
  </si>
  <si>
    <t>{7}</t>
  </si>
  <si>
    <t>{8}</t>
  </si>
  <si>
    <t>{9}</t>
  </si>
  <si>
    <t>{10}</t>
  </si>
  <si>
    <t>{11}</t>
  </si>
  <si>
    <t>{12}</t>
  </si>
  <si>
    <t>{13}</t>
  </si>
  <si>
    <t>{14}</t>
  </si>
  <si>
    <t>{15}</t>
  </si>
  <si>
    <t>{16}</t>
  </si>
  <si>
    <t>{17}</t>
  </si>
  <si>
    <t>{18}</t>
  </si>
  <si>
    <t>{19}</t>
  </si>
  <si>
    <t>{20}</t>
  </si>
  <si>
    <t>a3</t>
  </si>
  <si>
    <t>1.844167</t>
  </si>
  <si>
    <t>2.346923</t>
  </si>
  <si>
    <t>2.918718</t>
  </si>
  <si>
    <t>3.355897</t>
  </si>
  <si>
    <t>3.620513</t>
  </si>
  <si>
    <t>1.892703</t>
  </si>
  <si>
    <t>2.257949</t>
  </si>
  <si>
    <t>2.833421</t>
  </si>
  <si>
    <t>3.247895</t>
  </si>
  <si>
    <t>3.511316</t>
  </si>
  <si>
    <t>1.892222</t>
  </si>
  <si>
    <t>2.283333</t>
  </si>
  <si>
    <t>2.806410</t>
  </si>
  <si>
    <t>3.161795</t>
  </si>
  <si>
    <t>3.340790</t>
  </si>
  <si>
    <t>1.814444</t>
  </si>
  <si>
    <t>2.226585</t>
  </si>
  <si>
    <t>2.740000</t>
  </si>
  <si>
    <t>3.131220</t>
  </si>
  <si>
    <t>3.383500</t>
  </si>
  <si>
    <t>a4</t>
  </si>
  <si>
    <t>c0</t>
  </si>
  <si>
    <t>c1</t>
  </si>
  <si>
    <t>c2</t>
  </si>
  <si>
    <t>c3</t>
  </si>
  <si>
    <t>c4</t>
  </si>
  <si>
    <t>d0</t>
  </si>
  <si>
    <t>d1</t>
  </si>
  <si>
    <t>d2</t>
  </si>
  <si>
    <t>d3</t>
  </si>
  <si>
    <t>d4</t>
  </si>
  <si>
    <t>f0</t>
  </si>
  <si>
    <t>f1</t>
  </si>
  <si>
    <t>f2</t>
  </si>
  <si>
    <t>f3</t>
  </si>
  <si>
    <t>f4</t>
  </si>
  <si>
    <t>All Groups</t>
  </si>
  <si>
    <t>Especie</t>
  </si>
  <si>
    <t>tasacre</t>
  </si>
  <si>
    <t xml:space="preserve">D </t>
  </si>
  <si>
    <t>1-ESPECIE, 2-DIETA</t>
  </si>
  <si>
    <t>Duncan test; TASA (new.sta)</t>
  </si>
  <si>
    <t xml:space="preserve">minimo </t>
  </si>
  <si>
    <t>setiA</t>
  </si>
  <si>
    <t>setiC</t>
  </si>
  <si>
    <t>setiD</t>
  </si>
  <si>
    <t>39.98861</t>
  </si>
  <si>
    <t>36.19219</t>
  </si>
  <si>
    <t>33.91813</t>
  </si>
  <si>
    <t>34.85000</t>
  </si>
  <si>
    <t>116.3243</t>
  </si>
  <si>
    <t>141.7270</t>
  </si>
  <si>
    <t>142.6611</t>
  </si>
  <si>
    <t>145.6667</t>
  </si>
  <si>
    <t>setiF</t>
  </si>
  <si>
    <t>seti A</t>
  </si>
  <si>
    <t>G_2:200  G_1:1</t>
  </si>
  <si>
    <t>seti C</t>
  </si>
  <si>
    <t>G_2:200  G_2:2</t>
  </si>
  <si>
    <t>seti D</t>
  </si>
  <si>
    <t>G_2:200  G_3:3</t>
  </si>
  <si>
    <t>seti F</t>
  </si>
  <si>
    <t>G_2:200  G_4:4</t>
  </si>
  <si>
    <t>vanna A</t>
  </si>
  <si>
    <t>vanna C</t>
  </si>
  <si>
    <t>vanna D</t>
  </si>
  <si>
    <t>vanna F</t>
  </si>
</sst>
</file>

<file path=xl/styles.xml><?xml version="1.0" encoding="utf-8"?>
<styleSheet xmlns="http://schemas.openxmlformats.org/spreadsheetml/2006/main">
  <fonts count="2">
    <font>
      <sz val="10"/>
      <name val="Arial"/>
    </font>
    <font>
      <b/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5" fontId="0" fillId="0" borderId="0" xfId="0" applyNumberFormat="1"/>
    <xf numFmtId="9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P. setiferus</a:t>
            </a:r>
          </a:p>
        </c:rich>
      </c:tx>
      <c:layout>
        <c:manualLayout>
          <c:xMode val="edge"/>
          <c:yMode val="edge"/>
          <c:x val="0.40852230312672094"/>
          <c:y val="3.0501154218482388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5538885149605336"/>
          <c:y val="0.14379115560141698"/>
          <c:w val="0.66165575475738847"/>
          <c:h val="0.71895577800708488"/>
        </c:manualLayout>
      </c:layout>
      <c:lineChart>
        <c:grouping val="standard"/>
        <c:ser>
          <c:idx val="0"/>
          <c:order val="0"/>
          <c:tx>
            <c:strRef>
              <c:f>'Datos pesos'!$I$14</c:f>
              <c:strCache>
                <c:ptCount val="1"/>
                <c:pt idx="0">
                  <c:v>A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errBars>
            <c:errDir val="y"/>
            <c:errBarType val="both"/>
            <c:errValType val="percentage"/>
            <c:val val="3"/>
            <c:spPr>
              <a:ln w="12700">
                <a:solidFill>
                  <a:srgbClr val="000000"/>
                </a:solidFill>
                <a:prstDash val="solid"/>
              </a:ln>
            </c:spPr>
          </c:errBars>
          <c:cat>
            <c:numRef>
              <c:f>'Datos pesos'!$H$15:$H$19</c:f>
              <c:numCache>
                <c:formatCode>General</c:formatCode>
                <c:ptCount val="5"/>
                <c:pt idx="0">
                  <c:v>0</c:v>
                </c:pt>
                <c:pt idx="1">
                  <c:v>15</c:v>
                </c:pt>
                <c:pt idx="2">
                  <c:v>25</c:v>
                </c:pt>
                <c:pt idx="3">
                  <c:v>35</c:v>
                </c:pt>
                <c:pt idx="4">
                  <c:v>45</c:v>
                </c:pt>
              </c:numCache>
            </c:numRef>
          </c:cat>
          <c:val>
            <c:numRef>
              <c:f>'Datos pesos'!$I$15:$I$19</c:f>
              <c:numCache>
                <c:formatCode>General</c:formatCode>
                <c:ptCount val="5"/>
                <c:pt idx="0">
                  <c:v>1.84</c:v>
                </c:pt>
                <c:pt idx="1">
                  <c:v>2.34</c:v>
                </c:pt>
                <c:pt idx="2">
                  <c:v>2.91</c:v>
                </c:pt>
                <c:pt idx="3">
                  <c:v>3.36</c:v>
                </c:pt>
                <c:pt idx="4">
                  <c:v>3.62</c:v>
                </c:pt>
              </c:numCache>
            </c:numRef>
          </c:val>
        </c:ser>
        <c:ser>
          <c:idx val="1"/>
          <c:order val="1"/>
          <c:tx>
            <c:strRef>
              <c:f>'Datos pesos'!$J$14</c:f>
              <c:strCache>
                <c:ptCount val="1"/>
                <c:pt idx="0">
                  <c:v>C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errBars>
            <c:errDir val="y"/>
            <c:errBarType val="both"/>
            <c:errValType val="percentage"/>
            <c:val val="3"/>
            <c:spPr>
              <a:ln w="12700">
                <a:solidFill>
                  <a:srgbClr val="000000"/>
                </a:solidFill>
                <a:prstDash val="solid"/>
              </a:ln>
            </c:spPr>
          </c:errBars>
          <c:cat>
            <c:numRef>
              <c:f>'Datos pesos'!$H$15:$H$19</c:f>
              <c:numCache>
                <c:formatCode>General</c:formatCode>
                <c:ptCount val="5"/>
                <c:pt idx="0">
                  <c:v>0</c:v>
                </c:pt>
                <c:pt idx="1">
                  <c:v>15</c:v>
                </c:pt>
                <c:pt idx="2">
                  <c:v>25</c:v>
                </c:pt>
                <c:pt idx="3">
                  <c:v>35</c:v>
                </c:pt>
                <c:pt idx="4">
                  <c:v>45</c:v>
                </c:pt>
              </c:numCache>
            </c:numRef>
          </c:cat>
          <c:val>
            <c:numRef>
              <c:f>'Datos pesos'!$J$15:$J$19</c:f>
              <c:numCache>
                <c:formatCode>General</c:formatCode>
                <c:ptCount val="5"/>
                <c:pt idx="0">
                  <c:v>1.89</c:v>
                </c:pt>
                <c:pt idx="1">
                  <c:v>2.27</c:v>
                </c:pt>
                <c:pt idx="2">
                  <c:v>2.85</c:v>
                </c:pt>
                <c:pt idx="3">
                  <c:v>3.25</c:v>
                </c:pt>
                <c:pt idx="4">
                  <c:v>3.52</c:v>
                </c:pt>
              </c:numCache>
            </c:numRef>
          </c:val>
        </c:ser>
        <c:ser>
          <c:idx val="2"/>
          <c:order val="2"/>
          <c:tx>
            <c:strRef>
              <c:f>'Datos pesos'!$K$14</c:f>
              <c:strCache>
                <c:ptCount val="1"/>
                <c:pt idx="0">
                  <c:v>D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errBars>
            <c:errDir val="y"/>
            <c:errBarType val="both"/>
            <c:errValType val="percentage"/>
            <c:val val="3"/>
            <c:spPr>
              <a:ln w="12700">
                <a:solidFill>
                  <a:srgbClr val="000000"/>
                </a:solidFill>
                <a:prstDash val="solid"/>
              </a:ln>
            </c:spPr>
          </c:errBars>
          <c:cat>
            <c:numRef>
              <c:f>'Datos pesos'!$H$15:$H$19</c:f>
              <c:numCache>
                <c:formatCode>General</c:formatCode>
                <c:ptCount val="5"/>
                <c:pt idx="0">
                  <c:v>0</c:v>
                </c:pt>
                <c:pt idx="1">
                  <c:v>15</c:v>
                </c:pt>
                <c:pt idx="2">
                  <c:v>25</c:v>
                </c:pt>
                <c:pt idx="3">
                  <c:v>35</c:v>
                </c:pt>
                <c:pt idx="4">
                  <c:v>45</c:v>
                </c:pt>
              </c:numCache>
            </c:numRef>
          </c:cat>
          <c:val>
            <c:numRef>
              <c:f>'Datos pesos'!$K$15:$K$19</c:f>
              <c:numCache>
                <c:formatCode>General</c:formatCode>
                <c:ptCount val="5"/>
                <c:pt idx="0">
                  <c:v>1.89</c:v>
                </c:pt>
                <c:pt idx="1">
                  <c:v>2.2799999999999998</c:v>
                </c:pt>
                <c:pt idx="2">
                  <c:v>2.81</c:v>
                </c:pt>
                <c:pt idx="3">
                  <c:v>3.16</c:v>
                </c:pt>
                <c:pt idx="4">
                  <c:v>3.41</c:v>
                </c:pt>
              </c:numCache>
            </c:numRef>
          </c:val>
        </c:ser>
        <c:ser>
          <c:idx val="3"/>
          <c:order val="3"/>
          <c:tx>
            <c:strRef>
              <c:f>'Datos pesos'!$L$14</c:f>
              <c:strCache>
                <c:ptCount val="1"/>
                <c:pt idx="0">
                  <c:v>F</c:v>
                </c:pt>
              </c:strCache>
            </c:strRef>
          </c:tx>
          <c:spPr>
            <a:ln w="12700">
              <a:solidFill>
                <a:srgbClr val="0000FF"/>
              </a:solidFill>
              <a:prstDash val="solid"/>
            </a:ln>
          </c:spPr>
          <c:marker>
            <c:symbol val="x"/>
            <c:size val="5"/>
            <c:spPr>
              <a:noFill/>
              <a:ln>
                <a:solidFill>
                  <a:srgbClr val="0000FF"/>
                </a:solidFill>
                <a:prstDash val="solid"/>
              </a:ln>
            </c:spPr>
          </c:marker>
          <c:errBars>
            <c:errDir val="y"/>
            <c:errBarType val="both"/>
            <c:errValType val="percentage"/>
            <c:val val="3"/>
            <c:spPr>
              <a:ln w="12700">
                <a:solidFill>
                  <a:srgbClr val="000000"/>
                </a:solidFill>
                <a:prstDash val="solid"/>
              </a:ln>
            </c:spPr>
          </c:errBars>
          <c:cat>
            <c:numRef>
              <c:f>'Datos pesos'!$H$15:$H$19</c:f>
              <c:numCache>
                <c:formatCode>General</c:formatCode>
                <c:ptCount val="5"/>
                <c:pt idx="0">
                  <c:v>0</c:v>
                </c:pt>
                <c:pt idx="1">
                  <c:v>15</c:v>
                </c:pt>
                <c:pt idx="2">
                  <c:v>25</c:v>
                </c:pt>
                <c:pt idx="3">
                  <c:v>35</c:v>
                </c:pt>
                <c:pt idx="4">
                  <c:v>45</c:v>
                </c:pt>
              </c:numCache>
            </c:numRef>
          </c:cat>
          <c:val>
            <c:numRef>
              <c:f>'Datos pesos'!$L$15:$L$19</c:f>
              <c:numCache>
                <c:formatCode>General</c:formatCode>
                <c:ptCount val="5"/>
                <c:pt idx="0">
                  <c:v>1.81</c:v>
                </c:pt>
                <c:pt idx="1">
                  <c:v>2.23</c:v>
                </c:pt>
                <c:pt idx="2">
                  <c:v>2.74</c:v>
                </c:pt>
                <c:pt idx="3">
                  <c:v>3.13</c:v>
                </c:pt>
                <c:pt idx="4">
                  <c:v>3.38</c:v>
                </c:pt>
              </c:numCache>
            </c:numRef>
          </c:val>
        </c:ser>
        <c:marker val="1"/>
        <c:axId val="130444672"/>
        <c:axId val="130463616"/>
      </c:lineChart>
      <c:catAx>
        <c:axId val="130444672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Tiempo, Días</a:t>
                </a:r>
              </a:p>
            </c:rich>
          </c:tx>
          <c:layout>
            <c:manualLayout>
              <c:xMode val="edge"/>
              <c:yMode val="edge"/>
              <c:x val="0.39348467233678025"/>
              <c:y val="0.9215705881727178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S"/>
          </a:p>
        </c:txPr>
        <c:crossAx val="130463616"/>
        <c:crosses val="autoZero"/>
        <c:lblAlgn val="ctr"/>
        <c:lblOffset val="100"/>
        <c:tickLblSkip val="1"/>
        <c:tickMarkSkip val="1"/>
      </c:catAx>
      <c:valAx>
        <c:axId val="130463616"/>
        <c:scaling>
          <c:orientation val="minMax"/>
          <c:min val="1.5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Peso húmedo, g</a:t>
                </a:r>
              </a:p>
            </c:rich>
          </c:tx>
          <c:layout>
            <c:manualLayout>
              <c:xMode val="edge"/>
              <c:yMode val="edge"/>
              <c:x val="4.010034877317506E-2"/>
              <c:y val="0.40087231258576855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S"/>
          </a:p>
        </c:txPr>
        <c:crossAx val="130444672"/>
        <c:crosses val="autoZero"/>
        <c:crossBetween val="midCat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86466377042158726"/>
          <c:y val="0.42048019744050724"/>
          <c:w val="0.1152885027228783"/>
          <c:h val="0.16775634820165314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S"/>
    </a:p>
  </c:txPr>
  <c:printSettings>
    <c:headerFooter alignWithMargins="0">
      <c:oddHeader>&amp;A</c:oddHeader>
      <c:oddFooter>Página &amp;P</c:oddFooter>
    </c:headerFooter>
    <c:pageMargins b="1" l="0.75" r="0.75" t="1" header="0.511811024" footer="0.511811024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chart>
    <c:plotArea>
      <c:layout>
        <c:manualLayout>
          <c:layoutTarget val="inner"/>
          <c:xMode val="edge"/>
          <c:yMode val="edge"/>
          <c:x val="0.16455696202531644"/>
          <c:y val="9.9601593625498003E-2"/>
          <c:w val="0.59493670886075944"/>
          <c:h val="0.64940239043824699"/>
        </c:manualLayout>
      </c:layout>
      <c:barChart>
        <c:barDir val="col"/>
        <c:grouping val="clustered"/>
        <c:ser>
          <c:idx val="0"/>
          <c:order val="0"/>
          <c:tx>
            <c:strRef>
              <c:f>'Datos pesos'!$N$14</c:f>
              <c:strCache>
                <c:ptCount val="1"/>
                <c:pt idx="0">
                  <c:v>L. setiferus</c:v>
                </c:pt>
              </c:strCache>
            </c:strRef>
          </c:tx>
          <c:spPr>
            <a:solidFill>
              <a:srgbClr val="8080FF"/>
            </a:solidFill>
            <a:ln w="12700">
              <a:solidFill>
                <a:srgbClr val="000000"/>
              </a:solidFill>
              <a:prstDash val="solid"/>
            </a:ln>
          </c:spPr>
          <c:errBars>
            <c:errBarType val="both"/>
            <c:errValType val="percentage"/>
            <c:val val="2"/>
            <c:spPr>
              <a:ln w="12700">
                <a:solidFill>
                  <a:srgbClr val="000000"/>
                </a:solidFill>
                <a:prstDash val="solid"/>
              </a:ln>
            </c:spPr>
          </c:errBars>
          <c:cat>
            <c:strRef>
              <c:f>'Datos pesos'!$O$13:$R$13</c:f>
              <c:strCache>
                <c:ptCount val="4"/>
                <c:pt idx="0">
                  <c:v>A</c:v>
                </c:pt>
                <c:pt idx="1">
                  <c:v>C</c:v>
                </c:pt>
                <c:pt idx="2">
                  <c:v>D</c:v>
                </c:pt>
                <c:pt idx="3">
                  <c:v>F</c:v>
                </c:pt>
              </c:strCache>
            </c:strRef>
          </c:cat>
          <c:val>
            <c:numRef>
              <c:f>'Datos pesos'!$O$14:$R$14</c:f>
              <c:numCache>
                <c:formatCode>General</c:formatCode>
                <c:ptCount val="4"/>
                <c:pt idx="0">
                  <c:v>39.555555555555557</c:v>
                </c:pt>
                <c:pt idx="1">
                  <c:v>36.222222222222229</c:v>
                </c:pt>
                <c:pt idx="2">
                  <c:v>33.777777777777779</c:v>
                </c:pt>
                <c:pt idx="3">
                  <c:v>34.888888888888886</c:v>
                </c:pt>
              </c:numCache>
            </c:numRef>
          </c:val>
        </c:ser>
        <c:ser>
          <c:idx val="1"/>
          <c:order val="1"/>
          <c:tx>
            <c:strRef>
              <c:f>'Datos pesos'!$N$15</c:f>
              <c:strCache>
                <c:ptCount val="1"/>
                <c:pt idx="0">
                  <c:v>L. vannamei</c:v>
                </c:pt>
              </c:strCache>
            </c:strRef>
          </c:tx>
          <c:spPr>
            <a:solidFill>
              <a:srgbClr val="802060"/>
            </a:solidFill>
            <a:ln w="12700">
              <a:solidFill>
                <a:srgbClr val="000000"/>
              </a:solidFill>
              <a:prstDash val="solid"/>
            </a:ln>
          </c:spPr>
          <c:errBars>
            <c:errBarType val="both"/>
            <c:errValType val="percentage"/>
            <c:val val="2"/>
            <c:spPr>
              <a:ln w="12700">
                <a:solidFill>
                  <a:srgbClr val="000000"/>
                </a:solidFill>
                <a:prstDash val="solid"/>
              </a:ln>
            </c:spPr>
          </c:errBars>
          <c:cat>
            <c:strRef>
              <c:f>'Datos pesos'!$O$13:$R$13</c:f>
              <c:strCache>
                <c:ptCount val="4"/>
                <c:pt idx="0">
                  <c:v>A</c:v>
                </c:pt>
                <c:pt idx="1">
                  <c:v>C</c:v>
                </c:pt>
                <c:pt idx="2">
                  <c:v>D</c:v>
                </c:pt>
                <c:pt idx="3">
                  <c:v>F</c:v>
                </c:pt>
              </c:strCache>
            </c:strRef>
          </c:cat>
          <c:val>
            <c:numRef>
              <c:f>'Datos pesos'!$O$15:$R$15</c:f>
              <c:numCache>
                <c:formatCode>General</c:formatCode>
                <c:ptCount val="4"/>
                <c:pt idx="0">
                  <c:v>116.3</c:v>
                </c:pt>
                <c:pt idx="1">
                  <c:v>141.69999999999999</c:v>
                </c:pt>
                <c:pt idx="2">
                  <c:v>142.6</c:v>
                </c:pt>
                <c:pt idx="3">
                  <c:v>145.6</c:v>
                </c:pt>
              </c:numCache>
            </c:numRef>
          </c:val>
        </c:ser>
        <c:axId val="144665984"/>
        <c:axId val="144672256"/>
      </c:barChart>
      <c:catAx>
        <c:axId val="144665984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Dietas</a:t>
                </a:r>
              </a:p>
            </c:rich>
          </c:tx>
          <c:layout>
            <c:manualLayout>
              <c:xMode val="edge"/>
              <c:yMode val="edge"/>
              <c:x val="0.41265822784810124"/>
              <c:y val="0.85657370517928288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S"/>
          </a:p>
        </c:txPr>
        <c:crossAx val="144672256"/>
        <c:crosses val="autoZero"/>
        <c:lblAlgn val="ctr"/>
        <c:lblOffset val="100"/>
        <c:tickLblSkip val="1"/>
        <c:tickMarkSkip val="1"/>
      </c:catAx>
      <c:valAx>
        <c:axId val="144672256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Tasa de crecimiento, mg/día</a:t>
                </a:r>
              </a:p>
            </c:rich>
          </c:tx>
          <c:layout>
            <c:manualLayout>
              <c:xMode val="edge"/>
              <c:yMode val="edge"/>
              <c:x val="4.0506329113924051E-2"/>
              <c:y val="0.10756972111553785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S"/>
          </a:p>
        </c:txPr>
        <c:crossAx val="14466598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78734177215189871"/>
          <c:y val="0.34661354581673309"/>
          <c:w val="0.19240506329113924"/>
          <c:h val="0.15537848605577689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S"/>
    </a:p>
  </c:txPr>
  <c:printSettings>
    <c:headerFooter alignWithMargins="0">
      <c:oddHeader>&amp;A</c:oddHeader>
      <c:oddFooter>Página &amp;P</c:oddFooter>
    </c:headerFooter>
    <c:pageMargins b="1" l="0.75" r="0.75" t="1" header="0.511811024" footer="0.511811024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L. setiferus</a:t>
            </a:r>
          </a:p>
        </c:rich>
      </c:tx>
      <c:layout>
        <c:manualLayout>
          <c:xMode val="edge"/>
          <c:yMode val="edge"/>
          <c:x val="0.43454584032833837"/>
          <c:y val="4.0816326530612242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1272737280484091"/>
          <c:y val="0.23265306122448978"/>
          <c:w val="0.83454619544229003"/>
          <c:h val="0.51020408163265307"/>
        </c:manualLayout>
      </c:layout>
      <c:stockChart>
        <c:ser>
          <c:idx val="0"/>
          <c:order val="0"/>
          <c:tx>
            <c:strRef>
              <c:f>'STD pesos'!$I$828</c:f>
              <c:strCache>
                <c:ptCount val="1"/>
                <c:pt idx="0">
                  <c:v>maximo</c:v>
                </c:pt>
              </c:strCache>
            </c:strRef>
          </c:tx>
          <c:spPr>
            <a:ln w="28575">
              <a:noFill/>
            </a:ln>
          </c:spPr>
          <c:marker>
            <c:symbol val="none"/>
          </c:marker>
          <c:cat>
            <c:strRef>
              <c:f>'STD pesos'!$H$829:$H$848</c:f>
              <c:strCache>
                <c:ptCount val="20"/>
                <c:pt idx="0">
                  <c:v>a0</c:v>
                </c:pt>
                <c:pt idx="1">
                  <c:v>a1</c:v>
                </c:pt>
                <c:pt idx="2">
                  <c:v>a2</c:v>
                </c:pt>
                <c:pt idx="3">
                  <c:v>a3</c:v>
                </c:pt>
                <c:pt idx="4">
                  <c:v>a4</c:v>
                </c:pt>
                <c:pt idx="5">
                  <c:v>c0</c:v>
                </c:pt>
                <c:pt idx="6">
                  <c:v>c1</c:v>
                </c:pt>
                <c:pt idx="7">
                  <c:v>c2</c:v>
                </c:pt>
                <c:pt idx="8">
                  <c:v>c3</c:v>
                </c:pt>
                <c:pt idx="9">
                  <c:v>c4</c:v>
                </c:pt>
                <c:pt idx="10">
                  <c:v>d0</c:v>
                </c:pt>
                <c:pt idx="11">
                  <c:v>d1</c:v>
                </c:pt>
                <c:pt idx="12">
                  <c:v>d2</c:v>
                </c:pt>
                <c:pt idx="13">
                  <c:v>d3</c:v>
                </c:pt>
                <c:pt idx="14">
                  <c:v>d4</c:v>
                </c:pt>
                <c:pt idx="15">
                  <c:v>f0</c:v>
                </c:pt>
                <c:pt idx="16">
                  <c:v>f1</c:v>
                </c:pt>
                <c:pt idx="17">
                  <c:v>f2</c:v>
                </c:pt>
                <c:pt idx="18">
                  <c:v>f3</c:v>
                </c:pt>
                <c:pt idx="19">
                  <c:v>f4</c:v>
                </c:pt>
              </c:strCache>
            </c:strRef>
          </c:cat>
          <c:val>
            <c:numRef>
              <c:f>'STD pesos'!$I$829:$I$848</c:f>
              <c:numCache>
                <c:formatCode>General</c:formatCode>
                <c:ptCount val="20"/>
                <c:pt idx="0">
                  <c:v>1.872065052454531</c:v>
                </c:pt>
                <c:pt idx="1">
                  <c:v>2.3920592146527691</c:v>
                </c:pt>
                <c:pt idx="2">
                  <c:v>2.9725997996714488</c:v>
                </c:pt>
                <c:pt idx="3">
                  <c:v>3.4195828433857547</c:v>
                </c:pt>
                <c:pt idx="4">
                  <c:v>3.6960503348419564</c:v>
                </c:pt>
                <c:pt idx="5">
                  <c:v>1.9254237611273224</c:v>
                </c:pt>
                <c:pt idx="6">
                  <c:v>2.304330815092805</c:v>
                </c:pt>
                <c:pt idx="7">
                  <c:v>2.8963376251596462</c:v>
                </c:pt>
                <c:pt idx="8">
                  <c:v>3.3145451202128662</c:v>
                </c:pt>
                <c:pt idx="9">
                  <c:v>3.5855805186057474</c:v>
                </c:pt>
                <c:pt idx="10">
                  <c:v>1.9241531020064384</c:v>
                </c:pt>
                <c:pt idx="11">
                  <c:v>2.3257936263664041</c:v>
                </c:pt>
                <c:pt idx="12">
                  <c:v>2.8714572545751085</c:v>
                </c:pt>
                <c:pt idx="13">
                  <c:v>3.2254444451159778</c:v>
                </c:pt>
                <c:pt idx="14">
                  <c:v>3.4543178528373488</c:v>
                </c:pt>
                <c:pt idx="15">
                  <c:v>1.8511049673973681</c:v>
                </c:pt>
                <c:pt idx="16">
                  <c:v>2.270975027907332</c:v>
                </c:pt>
                <c:pt idx="17">
                  <c:v>2.803334198656934</c:v>
                </c:pt>
                <c:pt idx="18">
                  <c:v>3.2121533525851942</c:v>
                </c:pt>
                <c:pt idx="19">
                  <c:v>3.4726186822809191</c:v>
                </c:pt>
              </c:numCache>
            </c:numRef>
          </c:val>
        </c:ser>
        <c:ser>
          <c:idx val="1"/>
          <c:order val="1"/>
          <c:tx>
            <c:strRef>
              <c:f>'STD pesos'!$J$828</c:f>
              <c:strCache>
                <c:ptCount val="1"/>
                <c:pt idx="0">
                  <c:v>minimo</c:v>
                </c:pt>
              </c:strCache>
            </c:strRef>
          </c:tx>
          <c:spPr>
            <a:ln w="28575">
              <a:noFill/>
            </a:ln>
          </c:spPr>
          <c:marker>
            <c:symbol val="none"/>
          </c:marker>
          <c:cat>
            <c:strRef>
              <c:f>'STD pesos'!$H$829:$H$848</c:f>
              <c:strCache>
                <c:ptCount val="20"/>
                <c:pt idx="0">
                  <c:v>a0</c:v>
                </c:pt>
                <c:pt idx="1">
                  <c:v>a1</c:v>
                </c:pt>
                <c:pt idx="2">
                  <c:v>a2</c:v>
                </c:pt>
                <c:pt idx="3">
                  <c:v>a3</c:v>
                </c:pt>
                <c:pt idx="4">
                  <c:v>a4</c:v>
                </c:pt>
                <c:pt idx="5">
                  <c:v>c0</c:v>
                </c:pt>
                <c:pt idx="6">
                  <c:v>c1</c:v>
                </c:pt>
                <c:pt idx="7">
                  <c:v>c2</c:v>
                </c:pt>
                <c:pt idx="8">
                  <c:v>c3</c:v>
                </c:pt>
                <c:pt idx="9">
                  <c:v>c4</c:v>
                </c:pt>
                <c:pt idx="10">
                  <c:v>d0</c:v>
                </c:pt>
                <c:pt idx="11">
                  <c:v>d1</c:v>
                </c:pt>
                <c:pt idx="12">
                  <c:v>d2</c:v>
                </c:pt>
                <c:pt idx="13">
                  <c:v>d3</c:v>
                </c:pt>
                <c:pt idx="14">
                  <c:v>d4</c:v>
                </c:pt>
                <c:pt idx="15">
                  <c:v>f0</c:v>
                </c:pt>
                <c:pt idx="16">
                  <c:v>f1</c:v>
                </c:pt>
                <c:pt idx="17">
                  <c:v>f2</c:v>
                </c:pt>
                <c:pt idx="18">
                  <c:v>f3</c:v>
                </c:pt>
                <c:pt idx="19">
                  <c:v>f4</c:v>
                </c:pt>
              </c:strCache>
            </c:strRef>
          </c:cat>
          <c:val>
            <c:numRef>
              <c:f>'STD pesos'!$J$829:$J$848</c:f>
              <c:numCache>
                <c:formatCode>General</c:formatCode>
                <c:ptCount val="20"/>
                <c:pt idx="0">
                  <c:v>1.8162682204794289</c:v>
                </c:pt>
                <c:pt idx="1">
                  <c:v>2.3017870110857563</c:v>
                </c:pt>
                <c:pt idx="2">
                  <c:v>2.8648359226796254</c:v>
                </c:pt>
                <c:pt idx="3">
                  <c:v>3.2922120098246945</c:v>
                </c:pt>
                <c:pt idx="4">
                  <c:v>3.5449751130035025</c:v>
                </c:pt>
                <c:pt idx="5">
                  <c:v>1.8599816362878387</c:v>
                </c:pt>
                <c:pt idx="6">
                  <c:v>2.211566458924529</c:v>
                </c:pt>
                <c:pt idx="7">
                  <c:v>2.7705043586355198</c:v>
                </c:pt>
                <c:pt idx="8">
                  <c:v>3.1812444076802002</c:v>
                </c:pt>
                <c:pt idx="9">
                  <c:v>3.4370511265968893</c:v>
                </c:pt>
                <c:pt idx="10">
                  <c:v>1.8602912301163643</c:v>
                </c:pt>
                <c:pt idx="11">
                  <c:v>2.2408729767219748</c:v>
                </c:pt>
                <c:pt idx="12">
                  <c:v>2.7413633707300673</c:v>
                </c:pt>
                <c:pt idx="13">
                  <c:v>3.0981453566723522</c:v>
                </c:pt>
                <c:pt idx="14">
                  <c:v>3.227261260169243</c:v>
                </c:pt>
                <c:pt idx="15">
                  <c:v>1.7777838780463575</c:v>
                </c:pt>
                <c:pt idx="16">
                  <c:v>2.1821957484598555</c:v>
                </c:pt>
                <c:pt idx="17">
                  <c:v>2.6766658204165523</c:v>
                </c:pt>
                <c:pt idx="18">
                  <c:v>3.0502858983608507</c:v>
                </c:pt>
                <c:pt idx="19">
                  <c:v>3.2943815160833387</c:v>
                </c:pt>
              </c:numCache>
            </c:numRef>
          </c:val>
        </c:ser>
        <c:ser>
          <c:idx val="2"/>
          <c:order val="2"/>
          <c:tx>
            <c:strRef>
              <c:f>'STD pesos'!$K$828</c:f>
              <c:strCache>
                <c:ptCount val="1"/>
                <c:pt idx="0">
                  <c:v>promedio</c:v>
                </c:pt>
              </c:strCache>
            </c:strRef>
          </c:tx>
          <c:spPr>
            <a:ln w="28575">
              <a:noFill/>
            </a:ln>
          </c:spPr>
          <c:marker>
            <c:symbol val="dot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'STD pesos'!$H$829:$H$848</c:f>
              <c:strCache>
                <c:ptCount val="20"/>
                <c:pt idx="0">
                  <c:v>a0</c:v>
                </c:pt>
                <c:pt idx="1">
                  <c:v>a1</c:v>
                </c:pt>
                <c:pt idx="2">
                  <c:v>a2</c:v>
                </c:pt>
                <c:pt idx="3">
                  <c:v>a3</c:v>
                </c:pt>
                <c:pt idx="4">
                  <c:v>a4</c:v>
                </c:pt>
                <c:pt idx="5">
                  <c:v>c0</c:v>
                </c:pt>
                <c:pt idx="6">
                  <c:v>c1</c:v>
                </c:pt>
                <c:pt idx="7">
                  <c:v>c2</c:v>
                </c:pt>
                <c:pt idx="8">
                  <c:v>c3</c:v>
                </c:pt>
                <c:pt idx="9">
                  <c:v>c4</c:v>
                </c:pt>
                <c:pt idx="10">
                  <c:v>d0</c:v>
                </c:pt>
                <c:pt idx="11">
                  <c:v>d1</c:v>
                </c:pt>
                <c:pt idx="12">
                  <c:v>d2</c:v>
                </c:pt>
                <c:pt idx="13">
                  <c:v>d3</c:v>
                </c:pt>
                <c:pt idx="14">
                  <c:v>d4</c:v>
                </c:pt>
                <c:pt idx="15">
                  <c:v>f0</c:v>
                </c:pt>
                <c:pt idx="16">
                  <c:v>f1</c:v>
                </c:pt>
                <c:pt idx="17">
                  <c:v>f2</c:v>
                </c:pt>
                <c:pt idx="18">
                  <c:v>f3</c:v>
                </c:pt>
                <c:pt idx="19">
                  <c:v>f4</c:v>
                </c:pt>
              </c:strCache>
            </c:strRef>
          </c:cat>
          <c:val>
            <c:numRef>
              <c:f>'STD pesos'!$K$829:$K$848</c:f>
              <c:numCache>
                <c:formatCode>General</c:formatCode>
                <c:ptCount val="20"/>
                <c:pt idx="0">
                  <c:v>1.84416663646698</c:v>
                </c:pt>
                <c:pt idx="1">
                  <c:v>2.3469231128692627</c:v>
                </c:pt>
                <c:pt idx="2">
                  <c:v>2.9187178611755371</c:v>
                </c:pt>
                <c:pt idx="3">
                  <c:v>3.3558974266052246</c:v>
                </c:pt>
                <c:pt idx="4">
                  <c:v>3.6205127239227295</c:v>
                </c:pt>
                <c:pt idx="5">
                  <c:v>1.8927026987075806</c:v>
                </c:pt>
                <c:pt idx="6">
                  <c:v>2.257948637008667</c:v>
                </c:pt>
                <c:pt idx="7">
                  <c:v>2.833420991897583</c:v>
                </c:pt>
                <c:pt idx="8">
                  <c:v>3.2478947639465332</c:v>
                </c:pt>
                <c:pt idx="9">
                  <c:v>3.5113158226013184</c:v>
                </c:pt>
                <c:pt idx="10">
                  <c:v>1.8922221660614014</c:v>
                </c:pt>
                <c:pt idx="11">
                  <c:v>2.2833333015441895</c:v>
                </c:pt>
                <c:pt idx="12">
                  <c:v>2.8064103126525879</c:v>
                </c:pt>
                <c:pt idx="13">
                  <c:v>3.161794900894165</c:v>
                </c:pt>
                <c:pt idx="14">
                  <c:v>3.3407895565032959</c:v>
                </c:pt>
                <c:pt idx="15">
                  <c:v>1.8144444227218628</c:v>
                </c:pt>
                <c:pt idx="16">
                  <c:v>2.2265853881835937</c:v>
                </c:pt>
                <c:pt idx="17">
                  <c:v>2.7400000095367432</c:v>
                </c:pt>
                <c:pt idx="18">
                  <c:v>3.1312196254730225</c:v>
                </c:pt>
                <c:pt idx="19">
                  <c:v>3.3835000991821289</c:v>
                </c:pt>
              </c:numCache>
            </c:numRef>
          </c:val>
        </c:ser>
        <c:hiLowLines>
          <c:spPr>
            <a:ln w="3175">
              <a:solidFill>
                <a:srgbClr val="000000"/>
              </a:solidFill>
              <a:prstDash val="solid"/>
            </a:ln>
          </c:spPr>
        </c:hiLowLines>
        <c:axId val="144776576"/>
        <c:axId val="144791040"/>
      </c:stockChart>
      <c:catAx>
        <c:axId val="144776576"/>
        <c:scaling>
          <c:orientation val="minMax"/>
        </c:scaling>
        <c:axPos val="b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Dieta/Tiempo</a:t>
                </a:r>
              </a:p>
            </c:rich>
          </c:tx>
          <c:layout>
            <c:manualLayout>
              <c:xMode val="edge"/>
              <c:yMode val="edge"/>
              <c:x val="0.46000040838104439"/>
              <c:y val="0.85306122448979593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S"/>
          </a:p>
        </c:txPr>
        <c:crossAx val="144791040"/>
        <c:crosses val="autoZero"/>
        <c:lblAlgn val="ctr"/>
        <c:lblOffset val="100"/>
        <c:tickLblSkip val="1"/>
        <c:tickMarkSkip val="1"/>
      </c:catAx>
      <c:valAx>
        <c:axId val="144791040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Peso, g ph</a:t>
                </a:r>
              </a:p>
            </c:rich>
          </c:tx>
          <c:layout>
            <c:manualLayout>
              <c:xMode val="edge"/>
              <c:yMode val="edge"/>
              <c:x val="2.9090934917378301E-2"/>
              <c:y val="0.35918367346938773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S"/>
          </a:p>
        </c:txPr>
        <c:crossAx val="144776576"/>
        <c:crosses val="autoZero"/>
        <c:crossBetween val="between"/>
      </c:valAx>
      <c:spPr>
        <a:solidFill>
          <a:srgbClr val="FFFFFF"/>
        </a:solidFill>
        <a:ln w="25400">
          <a:noFill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S"/>
    </a:p>
  </c:txPr>
  <c:printSettings>
    <c:headerFooter alignWithMargins="0">
      <c:oddHeader>&amp;A</c:oddHeader>
      <c:oddFooter>Página &amp;P</c:oddFooter>
    </c:headerFooter>
    <c:pageMargins b="1" l="0.75" r="0.75" t="1" header="0.511811024" footer="0.511811024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chart>
    <c:plotArea>
      <c:layout>
        <c:manualLayout>
          <c:layoutTarget val="inner"/>
          <c:xMode val="edge"/>
          <c:yMode val="edge"/>
          <c:x val="0.15577889447236182"/>
          <c:y val="7.9365325413335241E-2"/>
          <c:w val="0.66080402010050254"/>
          <c:h val="0.72063715475308399"/>
        </c:manualLayout>
      </c:layout>
      <c:lineChart>
        <c:grouping val="standard"/>
        <c:ser>
          <c:idx val="0"/>
          <c:order val="0"/>
          <c:tx>
            <c:strRef>
              <c:f>'STD pesos'!$H$19</c:f>
              <c:strCache>
                <c:ptCount val="1"/>
                <c:pt idx="0">
                  <c:v>A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errBars>
            <c:errDir val="y"/>
            <c:errBarType val="both"/>
            <c:errValType val="percentage"/>
            <c:val val="2"/>
            <c:spPr>
              <a:ln w="12700">
                <a:solidFill>
                  <a:srgbClr val="000000"/>
                </a:solidFill>
                <a:prstDash val="solid"/>
              </a:ln>
            </c:spPr>
          </c:errBars>
          <c:cat>
            <c:numRef>
              <c:f>'STD pesos'!$G$20:$G$24</c:f>
              <c:numCache>
                <c:formatCode>General</c:formatCode>
                <c:ptCount val="5"/>
                <c:pt idx="0">
                  <c:v>0</c:v>
                </c:pt>
                <c:pt idx="1">
                  <c:v>15</c:v>
                </c:pt>
                <c:pt idx="2">
                  <c:v>25</c:v>
                </c:pt>
                <c:pt idx="3">
                  <c:v>35</c:v>
                </c:pt>
                <c:pt idx="4">
                  <c:v>45</c:v>
                </c:pt>
              </c:numCache>
            </c:numRef>
          </c:cat>
          <c:val>
            <c:numRef>
              <c:f>'STD pesos'!$H$20:$H$24</c:f>
              <c:numCache>
                <c:formatCode>General</c:formatCode>
                <c:ptCount val="5"/>
                <c:pt idx="0">
                  <c:v>1.84</c:v>
                </c:pt>
                <c:pt idx="1">
                  <c:v>2.35</c:v>
                </c:pt>
                <c:pt idx="2">
                  <c:v>2.91</c:v>
                </c:pt>
                <c:pt idx="3">
                  <c:v>3.36</c:v>
                </c:pt>
                <c:pt idx="4">
                  <c:v>3.62</c:v>
                </c:pt>
              </c:numCache>
            </c:numRef>
          </c:val>
        </c:ser>
        <c:ser>
          <c:idx val="1"/>
          <c:order val="1"/>
          <c:tx>
            <c:strRef>
              <c:f>'STD pesos'!$I$19</c:f>
              <c:strCache>
                <c:ptCount val="1"/>
                <c:pt idx="0">
                  <c:v>C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errBars>
            <c:errDir val="y"/>
            <c:errBarType val="both"/>
            <c:errValType val="percentage"/>
            <c:val val="2"/>
            <c:spPr>
              <a:ln w="12700">
                <a:solidFill>
                  <a:srgbClr val="000000"/>
                </a:solidFill>
                <a:prstDash val="solid"/>
              </a:ln>
            </c:spPr>
          </c:errBars>
          <c:cat>
            <c:numRef>
              <c:f>'STD pesos'!$G$20:$G$24</c:f>
              <c:numCache>
                <c:formatCode>General</c:formatCode>
                <c:ptCount val="5"/>
                <c:pt idx="0">
                  <c:v>0</c:v>
                </c:pt>
                <c:pt idx="1">
                  <c:v>15</c:v>
                </c:pt>
                <c:pt idx="2">
                  <c:v>25</c:v>
                </c:pt>
                <c:pt idx="3">
                  <c:v>35</c:v>
                </c:pt>
                <c:pt idx="4">
                  <c:v>45</c:v>
                </c:pt>
              </c:numCache>
            </c:numRef>
          </c:cat>
          <c:val>
            <c:numRef>
              <c:f>'STD pesos'!$I$20:$I$24</c:f>
              <c:numCache>
                <c:formatCode>General</c:formatCode>
                <c:ptCount val="5"/>
                <c:pt idx="0">
                  <c:v>1.82</c:v>
                </c:pt>
                <c:pt idx="1">
                  <c:v>2.2599999999999998</c:v>
                </c:pt>
                <c:pt idx="2">
                  <c:v>2.83</c:v>
                </c:pt>
                <c:pt idx="3">
                  <c:v>3.25</c:v>
                </c:pt>
                <c:pt idx="4">
                  <c:v>3.51</c:v>
                </c:pt>
              </c:numCache>
            </c:numRef>
          </c:val>
        </c:ser>
        <c:ser>
          <c:idx val="2"/>
          <c:order val="2"/>
          <c:tx>
            <c:strRef>
              <c:f>'STD pesos'!$J$19</c:f>
              <c:strCache>
                <c:ptCount val="1"/>
                <c:pt idx="0">
                  <c:v>D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errBars>
            <c:errDir val="y"/>
            <c:errBarType val="both"/>
            <c:errValType val="percentage"/>
            <c:val val="2"/>
            <c:spPr>
              <a:ln w="12700">
                <a:solidFill>
                  <a:srgbClr val="000000"/>
                </a:solidFill>
                <a:prstDash val="solid"/>
              </a:ln>
            </c:spPr>
          </c:errBars>
          <c:cat>
            <c:numRef>
              <c:f>'STD pesos'!$G$20:$G$24</c:f>
              <c:numCache>
                <c:formatCode>General</c:formatCode>
                <c:ptCount val="5"/>
                <c:pt idx="0">
                  <c:v>0</c:v>
                </c:pt>
                <c:pt idx="1">
                  <c:v>15</c:v>
                </c:pt>
                <c:pt idx="2">
                  <c:v>25</c:v>
                </c:pt>
                <c:pt idx="3">
                  <c:v>35</c:v>
                </c:pt>
                <c:pt idx="4">
                  <c:v>45</c:v>
                </c:pt>
              </c:numCache>
            </c:numRef>
          </c:cat>
          <c:val>
            <c:numRef>
              <c:f>'STD pesos'!$J$20:$J$24</c:f>
              <c:numCache>
                <c:formatCode>General</c:formatCode>
                <c:ptCount val="5"/>
                <c:pt idx="0">
                  <c:v>1.8922221660614014</c:v>
                </c:pt>
                <c:pt idx="1">
                  <c:v>2.2833333015441895</c:v>
                </c:pt>
                <c:pt idx="2">
                  <c:v>2.8064103126525879</c:v>
                </c:pt>
                <c:pt idx="3">
                  <c:v>3.161794900894165</c:v>
                </c:pt>
                <c:pt idx="4">
                  <c:v>3.3407895565032959</c:v>
                </c:pt>
              </c:numCache>
            </c:numRef>
          </c:val>
        </c:ser>
        <c:ser>
          <c:idx val="3"/>
          <c:order val="3"/>
          <c:tx>
            <c:strRef>
              <c:f>'STD pesos'!$K$19</c:f>
              <c:strCache>
                <c:ptCount val="1"/>
                <c:pt idx="0">
                  <c:v>F</c:v>
                </c:pt>
              </c:strCache>
            </c:strRef>
          </c:tx>
          <c:spPr>
            <a:ln w="12700">
              <a:solidFill>
                <a:srgbClr val="0000FF"/>
              </a:solidFill>
              <a:prstDash val="solid"/>
            </a:ln>
          </c:spPr>
          <c:marker>
            <c:symbol val="x"/>
            <c:size val="5"/>
            <c:spPr>
              <a:noFill/>
              <a:ln>
                <a:solidFill>
                  <a:srgbClr val="0000FF"/>
                </a:solidFill>
                <a:prstDash val="solid"/>
              </a:ln>
            </c:spPr>
          </c:marker>
          <c:errBars>
            <c:errDir val="y"/>
            <c:errBarType val="both"/>
            <c:errValType val="percentage"/>
            <c:val val="2"/>
            <c:spPr>
              <a:ln w="12700">
                <a:solidFill>
                  <a:srgbClr val="000000"/>
                </a:solidFill>
                <a:prstDash val="solid"/>
              </a:ln>
            </c:spPr>
          </c:errBars>
          <c:cat>
            <c:numRef>
              <c:f>'STD pesos'!$G$20:$G$24</c:f>
              <c:numCache>
                <c:formatCode>General</c:formatCode>
                <c:ptCount val="5"/>
                <c:pt idx="0">
                  <c:v>0</c:v>
                </c:pt>
                <c:pt idx="1">
                  <c:v>15</c:v>
                </c:pt>
                <c:pt idx="2">
                  <c:v>25</c:v>
                </c:pt>
                <c:pt idx="3">
                  <c:v>35</c:v>
                </c:pt>
                <c:pt idx="4">
                  <c:v>45</c:v>
                </c:pt>
              </c:numCache>
            </c:numRef>
          </c:cat>
          <c:val>
            <c:numRef>
              <c:f>'STD pesos'!$K$20:$K$24</c:f>
              <c:numCache>
                <c:formatCode>General</c:formatCode>
                <c:ptCount val="5"/>
                <c:pt idx="0">
                  <c:v>1.8144444227218628</c:v>
                </c:pt>
                <c:pt idx="1">
                  <c:v>2.2265853881835937</c:v>
                </c:pt>
                <c:pt idx="2">
                  <c:v>2.7400000095367432</c:v>
                </c:pt>
                <c:pt idx="3">
                  <c:v>3.1312196254730225</c:v>
                </c:pt>
                <c:pt idx="4">
                  <c:v>3.3835000991821289</c:v>
                </c:pt>
              </c:numCache>
            </c:numRef>
          </c:val>
        </c:ser>
        <c:marker val="1"/>
        <c:axId val="144860288"/>
        <c:axId val="144862208"/>
      </c:lineChart>
      <c:catAx>
        <c:axId val="14486028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TIEMPO, días</a:t>
                </a:r>
              </a:p>
            </c:rich>
          </c:tx>
          <c:layout>
            <c:manualLayout>
              <c:xMode val="edge"/>
              <c:yMode val="edge"/>
              <c:x val="0.39195979899497485"/>
              <c:y val="0.88571703161282123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S"/>
          </a:p>
        </c:txPr>
        <c:crossAx val="144862208"/>
        <c:crosses val="autoZero"/>
        <c:lblAlgn val="ctr"/>
        <c:lblOffset val="100"/>
        <c:tickLblSkip val="1"/>
        <c:tickMarkSkip val="1"/>
      </c:catAx>
      <c:valAx>
        <c:axId val="144862208"/>
        <c:scaling>
          <c:orientation val="minMax"/>
          <c:min val="1.5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PESO, g ph</a:t>
                </a:r>
              </a:p>
            </c:rich>
          </c:tx>
          <c:layout>
            <c:manualLayout>
              <c:xMode val="edge"/>
              <c:yMode val="edge"/>
              <c:x val="4.0201005025125629E-2"/>
              <c:y val="0.33968359276907478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S"/>
          </a:p>
        </c:txPr>
        <c:crossAx val="144860288"/>
        <c:crosses val="autoZero"/>
        <c:crossBetween val="midCat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86432160804020097"/>
          <c:y val="0.31746130165334097"/>
          <c:w val="0.11557788944723618"/>
          <c:h val="0.24444520227307251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S"/>
    </a:p>
  </c:txPr>
  <c:printSettings>
    <c:headerFooter alignWithMargins="0">
      <c:oddHeader>&amp;A</c:oddHeader>
      <c:oddFooter>Página &amp;P</c:oddFooter>
    </c:headerFooter>
    <c:pageMargins b="1" l="0.75" r="0.75" t="1" header="0.511811024" footer="0.511811024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L. setiferus</a:t>
            </a:r>
          </a:p>
        </c:rich>
      </c:tx>
      <c:layout>
        <c:manualLayout>
          <c:xMode val="edge"/>
          <c:yMode val="edge"/>
          <c:x val="0.41191116905335118"/>
          <c:y val="3.8610111399974736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4640216249486576"/>
          <c:y val="0.22393864611985348"/>
          <c:w val="0.65260624976524917"/>
          <c:h val="0.53281953731965137"/>
        </c:manualLayout>
      </c:layout>
      <c:stockChart>
        <c:ser>
          <c:idx val="0"/>
          <c:order val="0"/>
          <c:tx>
            <c:strRef>
              <c:f>'STD tasa crecimiento'!$K$22</c:f>
              <c:strCache>
                <c:ptCount val="1"/>
                <c:pt idx="0">
                  <c:v>minimo </c:v>
                </c:pt>
              </c:strCache>
            </c:strRef>
          </c:tx>
          <c:spPr>
            <a:ln w="28575">
              <a:noFill/>
            </a:ln>
          </c:spPr>
          <c:marker>
            <c:symbol val="none"/>
          </c:marker>
          <c:val>
            <c:numRef>
              <c:f>'STD tasa crecimiento'!$K$23:$K$26</c:f>
              <c:numCache>
                <c:formatCode>General</c:formatCode>
                <c:ptCount val="4"/>
                <c:pt idx="0">
                  <c:v>39.054283447359623</c:v>
                </c:pt>
                <c:pt idx="1">
                  <c:v>34.449223627659052</c:v>
                </c:pt>
                <c:pt idx="2">
                  <c:v>32.925437619172804</c:v>
                </c:pt>
                <c:pt idx="3">
                  <c:v>33.682541457111945</c:v>
                </c:pt>
              </c:numCache>
            </c:numRef>
          </c:val>
        </c:ser>
        <c:ser>
          <c:idx val="1"/>
          <c:order val="1"/>
          <c:tx>
            <c:strRef>
              <c:f>'STD tasa crecimiento'!$L$22</c:f>
              <c:strCache>
                <c:ptCount val="1"/>
                <c:pt idx="0">
                  <c:v>maximo</c:v>
                </c:pt>
              </c:strCache>
            </c:strRef>
          </c:tx>
          <c:spPr>
            <a:ln w="28575">
              <a:noFill/>
            </a:ln>
          </c:spPr>
          <c:marker>
            <c:symbol val="none"/>
          </c:marker>
          <c:val>
            <c:numRef>
              <c:f>'STD tasa crecimiento'!$L$23:$L$26</c:f>
              <c:numCache>
                <c:formatCode>General</c:formatCode>
                <c:ptCount val="4"/>
                <c:pt idx="0">
                  <c:v>40.922927551175533</c:v>
                </c:pt>
                <c:pt idx="1">
                  <c:v>37.935160527614386</c:v>
                </c:pt>
                <c:pt idx="2">
                  <c:v>34.910820315397508</c:v>
                </c:pt>
                <c:pt idx="3">
                  <c:v>36.017455491130242</c:v>
                </c:pt>
              </c:numCache>
            </c:numRef>
          </c:val>
        </c:ser>
        <c:ser>
          <c:idx val="2"/>
          <c:order val="2"/>
          <c:tx>
            <c:strRef>
              <c:f>'STD tasa crecimiento'!$M$22</c:f>
              <c:strCache>
                <c:ptCount val="1"/>
                <c:pt idx="0">
                  <c:v>promedio</c:v>
                </c:pt>
              </c:strCache>
            </c:strRef>
          </c:tx>
          <c:spPr>
            <a:ln w="28575">
              <a:noFill/>
            </a:ln>
          </c:spPr>
          <c:marker>
            <c:symbol val="dot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val>
            <c:numRef>
              <c:f>'STD tasa crecimiento'!$M$23:$M$26</c:f>
              <c:numCache>
                <c:formatCode>General</c:formatCode>
                <c:ptCount val="4"/>
                <c:pt idx="0">
                  <c:v>39.988605499267578</c:v>
                </c:pt>
                <c:pt idx="1">
                  <c:v>36.192192077636719</c:v>
                </c:pt>
                <c:pt idx="2">
                  <c:v>33.918128967285156</c:v>
                </c:pt>
                <c:pt idx="3">
                  <c:v>34.849998474121094</c:v>
                </c:pt>
              </c:numCache>
            </c:numRef>
          </c:val>
        </c:ser>
        <c:hiLowLines>
          <c:spPr>
            <a:ln w="3175">
              <a:solidFill>
                <a:srgbClr val="000000"/>
              </a:solidFill>
              <a:prstDash val="solid"/>
            </a:ln>
          </c:spPr>
        </c:hiLowLines>
        <c:axId val="144901248"/>
        <c:axId val="144903168"/>
      </c:stockChart>
      <c:catAx>
        <c:axId val="14490124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Dietas</a:t>
                </a:r>
              </a:p>
            </c:rich>
          </c:tx>
          <c:layout>
            <c:manualLayout>
              <c:xMode val="edge"/>
              <c:yMode val="edge"/>
              <c:x val="0.42431813197664486"/>
              <c:y val="0.86100548421943668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S"/>
          </a:p>
        </c:txPr>
        <c:crossAx val="144903168"/>
        <c:crosses val="autoZero"/>
        <c:lblAlgn val="ctr"/>
        <c:lblOffset val="100"/>
        <c:tickLblSkip val="1"/>
        <c:tickMarkSkip val="1"/>
      </c:catAx>
      <c:valAx>
        <c:axId val="144903168"/>
        <c:scaling>
          <c:orientation val="minMax"/>
          <c:min val="30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Tasa de Crecimiento, mg/día</a:t>
                </a:r>
              </a:p>
            </c:rich>
          </c:tx>
          <c:layout>
            <c:manualLayout>
              <c:xMode val="edge"/>
              <c:yMode val="edge"/>
              <c:x val="3.9702281354539869E-2"/>
              <c:y val="0.18146752357988127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S"/>
          </a:p>
        </c:txPr>
        <c:crossAx val="1449012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S"/>
    </a:p>
  </c:txPr>
  <c:printSettings>
    <c:headerFooter alignWithMargins="0">
      <c:oddHeader>&amp;A</c:oddHeader>
      <c:oddFooter>Página &amp;P</c:oddFooter>
    </c:headerFooter>
    <c:pageMargins b="1" l="0.75" r="0.75" t="1" header="0.511811024" footer="0.511811024"/>
    <c:pageSetup paperSize="9" orientation="landscape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L. vannamei</a:t>
            </a:r>
          </a:p>
        </c:rich>
      </c:tx>
      <c:layout>
        <c:manualLayout>
          <c:xMode val="edge"/>
          <c:yMode val="edge"/>
          <c:x val="0.39746835443037976"/>
          <c:y val="3.8168010063830776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6455696202531644"/>
          <c:y val="0.22137445837021852"/>
          <c:w val="0.66329113924050631"/>
          <c:h val="0.53816894190001396"/>
        </c:manualLayout>
      </c:layout>
      <c:stockChart>
        <c:ser>
          <c:idx val="0"/>
          <c:order val="0"/>
          <c:spPr>
            <a:ln w="28575">
              <a:noFill/>
            </a:ln>
          </c:spPr>
          <c:marker>
            <c:symbol val="none"/>
          </c:marker>
          <c:val>
            <c:numRef>
              <c:f>'STD tasa crecimiento'!$K$27:$K$30</c:f>
              <c:numCache>
                <c:formatCode>General</c:formatCode>
                <c:ptCount val="4"/>
                <c:pt idx="0">
                  <c:v>113.86059544958678</c:v>
                </c:pt>
                <c:pt idx="1">
                  <c:v>138.26298280276856</c:v>
                </c:pt>
                <c:pt idx="2">
                  <c:v>139.46929215658213</c:v>
                </c:pt>
                <c:pt idx="3">
                  <c:v>141.73712431548958</c:v>
                </c:pt>
              </c:numCache>
            </c:numRef>
          </c:val>
        </c:ser>
        <c:ser>
          <c:idx val="1"/>
          <c:order val="1"/>
          <c:spPr>
            <a:ln w="28575">
              <a:noFill/>
            </a:ln>
          </c:spPr>
          <c:marker>
            <c:symbol val="none"/>
          </c:marker>
          <c:val>
            <c:numRef>
              <c:f>'STD tasa crecimiento'!$L$27:$L$30</c:f>
              <c:numCache>
                <c:formatCode>General</c:formatCode>
                <c:ptCount val="4"/>
                <c:pt idx="0">
                  <c:v>118.78805567346009</c:v>
                </c:pt>
                <c:pt idx="1">
                  <c:v>145.19099668941894</c:v>
                </c:pt>
                <c:pt idx="2">
                  <c:v>145.85294295083975</c:v>
                </c:pt>
                <c:pt idx="3">
                  <c:v>149.59621919036979</c:v>
                </c:pt>
              </c:numCache>
            </c:numRef>
          </c:val>
        </c:ser>
        <c:ser>
          <c:idx val="2"/>
          <c:order val="2"/>
          <c:spPr>
            <a:ln w="28575">
              <a:noFill/>
            </a:ln>
          </c:spPr>
          <c:marker>
            <c:symbol val="dot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val>
            <c:numRef>
              <c:f>'STD tasa crecimiento'!$M$27:$M$30</c:f>
              <c:numCache>
                <c:formatCode>General</c:formatCode>
                <c:ptCount val="4"/>
                <c:pt idx="0">
                  <c:v>116.32432556152344</c:v>
                </c:pt>
                <c:pt idx="1">
                  <c:v>141.72698974609375</c:v>
                </c:pt>
                <c:pt idx="2">
                  <c:v>142.66111755371094</c:v>
                </c:pt>
                <c:pt idx="3">
                  <c:v>145.66667175292969</c:v>
                </c:pt>
              </c:numCache>
            </c:numRef>
          </c:val>
        </c:ser>
        <c:hiLowLines>
          <c:spPr>
            <a:ln w="3175">
              <a:solidFill>
                <a:srgbClr val="000000"/>
              </a:solidFill>
              <a:prstDash val="solid"/>
            </a:ln>
          </c:spPr>
        </c:hiLowLines>
        <c:axId val="144946304"/>
        <c:axId val="144948224"/>
      </c:stockChart>
      <c:catAx>
        <c:axId val="144946304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Dietas</a:t>
                </a:r>
              </a:p>
            </c:rich>
          </c:tx>
          <c:layout>
            <c:manualLayout>
              <c:xMode val="edge"/>
              <c:yMode val="edge"/>
              <c:x val="0.44810126582278481"/>
              <c:y val="0.862597027442575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S"/>
          </a:p>
        </c:txPr>
        <c:crossAx val="144948224"/>
        <c:crosses val="autoZero"/>
        <c:lblAlgn val="ctr"/>
        <c:lblOffset val="100"/>
        <c:tickLblSkip val="1"/>
        <c:tickMarkSkip val="1"/>
      </c:catAx>
      <c:valAx>
        <c:axId val="144948224"/>
        <c:scaling>
          <c:orientation val="minMax"/>
          <c:min val="100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Tasa de Crecimiento, mg/día</a:t>
                </a:r>
              </a:p>
            </c:rich>
          </c:tx>
          <c:layout>
            <c:manualLayout>
              <c:xMode val="edge"/>
              <c:yMode val="edge"/>
              <c:x val="4.0506329113924051E-2"/>
              <c:y val="0.18320644830638774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S"/>
          </a:p>
        </c:txPr>
        <c:crossAx val="1449463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S"/>
    </a:p>
  </c:txPr>
  <c:printSettings>
    <c:headerFooter alignWithMargins="0">
      <c:oddHeader>&amp;A</c:oddHeader>
      <c:oddFooter>Página &amp;P</c:oddFooter>
    </c:headerFooter>
    <c:pageMargins b="1" l="0.75" r="0.75" t="1" header="0.511811024" footer="0.511811024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onabio.gob.mx/institucion/proyectos/resultados/InfM012.pdf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</xdr:row>
      <xdr:rowOff>0</xdr:rowOff>
    </xdr:from>
    <xdr:to>
      <xdr:col>8</xdr:col>
      <xdr:colOff>485775</xdr:colOff>
      <xdr:row>8</xdr:row>
      <xdr:rowOff>76200</xdr:rowOff>
    </xdr:to>
    <xdr:sp macro="" textlink="">
      <xdr:nvSpPr>
        <xdr:cNvPr id="2" name="1 CuadroTexto"/>
        <xdr:cNvSpPr txBox="1"/>
      </xdr:nvSpPr>
      <xdr:spPr>
        <a:xfrm>
          <a:off x="762000" y="323850"/>
          <a:ext cx="5819775" cy="10477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s-MX" sz="1200" b="1">
              <a:solidFill>
                <a:schemeClr val="dk1"/>
              </a:solidFill>
              <a:latin typeface="+mn-lt"/>
              <a:ea typeface="+mn-ea"/>
              <a:cs typeface="+mn-cs"/>
            </a:rPr>
            <a:t>Forma de citar:</a:t>
          </a:r>
          <a:endParaRPr lang="es-ES" sz="1200"/>
        </a:p>
        <a:p>
          <a:endParaRPr lang="es-MX" sz="12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Rosas Vázquez, C., 2000. Acuacultura integral de camarón y artemia: un modelo sostenible para la costa del estado de Campeche. Universidad Nacional Autónoma de México. Facultad de Ciencias</a:t>
          </a:r>
          <a:r>
            <a:rPr lang="es-ES" sz="1100" b="1">
              <a:solidFill>
                <a:schemeClr val="dk1"/>
              </a:solidFill>
              <a:latin typeface="+mn-lt"/>
              <a:ea typeface="+mn-ea"/>
              <a:cs typeface="+mn-cs"/>
            </a:rPr>
            <a:t> Hoja de cálculo SNIB-CONABIO proyecto No. M012</a:t>
          </a:r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. México D. F.</a:t>
          </a:r>
          <a:endParaRPr lang="es-ES" sz="1100"/>
        </a:p>
      </xdr:txBody>
    </xdr:sp>
    <xdr:clientData/>
  </xdr:twoCellAnchor>
  <xdr:twoCellAnchor>
    <xdr:from>
      <xdr:col>3</xdr:col>
      <xdr:colOff>381000</xdr:colOff>
      <xdr:row>10</xdr:row>
      <xdr:rowOff>152400</xdr:rowOff>
    </xdr:from>
    <xdr:to>
      <xdr:col>5</xdr:col>
      <xdr:colOff>752475</xdr:colOff>
      <xdr:row>13</xdr:row>
      <xdr:rowOff>28575</xdr:rowOff>
    </xdr:to>
    <xdr:sp macro="" textlink="">
      <xdr:nvSpPr>
        <xdr:cNvPr id="3" name="2 CuadroTexto">
          <a:hlinkClick xmlns:r="http://schemas.openxmlformats.org/officeDocument/2006/relationships" r:id="rId1"/>
        </xdr:cNvPr>
        <xdr:cNvSpPr txBox="1"/>
      </xdr:nvSpPr>
      <xdr:spPr>
        <a:xfrm>
          <a:off x="2667000" y="1771650"/>
          <a:ext cx="1895475" cy="3619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  <a:reflection blurRad="6350" stA="52000" endA="300" endPos="35000" dir="5400000" sy="-100000" algn="bl" rotWithShape="0"/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1400" b="1">
              <a:solidFill>
                <a:srgbClr val="FF0000"/>
              </a:solidFill>
              <a:effectLst>
                <a:outerShdw blurRad="50800" dist="38100" algn="tr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rPr>
            <a:t>Ver Informe final</a:t>
          </a:r>
          <a:endParaRPr lang="es-ES" sz="1400">
            <a:solidFill>
              <a:srgbClr val="FF0000"/>
            </a:solidFill>
          </a:endParaRPr>
        </a:p>
        <a:p>
          <a:endParaRPr lang="es-ES">
            <a:effectLst>
              <a:glow rad="63500">
                <a:schemeClr val="accent1">
                  <a:satMod val="175000"/>
                  <a:alpha val="40000"/>
                </a:schemeClr>
              </a:glow>
            </a:effectLst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9525</xdr:colOff>
      <xdr:row>20</xdr:row>
      <xdr:rowOff>152400</xdr:rowOff>
    </xdr:from>
    <xdr:to>
      <xdr:col>12</xdr:col>
      <xdr:colOff>0</xdr:colOff>
      <xdr:row>47</xdr:row>
      <xdr:rowOff>152400</xdr:rowOff>
    </xdr:to>
    <xdr:graphicFrame macro="">
      <xdr:nvGraphicFramePr>
        <xdr:cNvPr id="1025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14</xdr:col>
      <xdr:colOff>57150</xdr:colOff>
      <xdr:row>17</xdr:row>
      <xdr:rowOff>0</xdr:rowOff>
    </xdr:from>
    <xdr:to>
      <xdr:col>19</xdr:col>
      <xdr:colOff>9525</xdr:colOff>
      <xdr:row>31</xdr:row>
      <xdr:rowOff>123825</xdr:rowOff>
    </xdr:to>
    <xdr:graphicFrame macro="">
      <xdr:nvGraphicFramePr>
        <xdr:cNvPr id="1026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752475</xdr:colOff>
      <xdr:row>2</xdr:row>
      <xdr:rowOff>19050</xdr:rowOff>
    </xdr:from>
    <xdr:to>
      <xdr:col>10</xdr:col>
      <xdr:colOff>657225</xdr:colOff>
      <xdr:row>16</xdr:row>
      <xdr:rowOff>85725</xdr:rowOff>
    </xdr:to>
    <xdr:graphicFrame macro="">
      <xdr:nvGraphicFramePr>
        <xdr:cNvPr id="2050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57150</xdr:colOff>
      <xdr:row>26</xdr:row>
      <xdr:rowOff>152400</xdr:rowOff>
    </xdr:from>
    <xdr:to>
      <xdr:col>11</xdr:col>
      <xdr:colOff>38100</xdr:colOff>
      <xdr:row>45</xdr:row>
      <xdr:rowOff>76200</xdr:rowOff>
    </xdr:to>
    <xdr:graphicFrame macro="">
      <xdr:nvGraphicFramePr>
        <xdr:cNvPr id="2051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733425</xdr:colOff>
      <xdr:row>1</xdr:row>
      <xdr:rowOff>123825</xdr:rowOff>
    </xdr:from>
    <xdr:to>
      <xdr:col>18</xdr:col>
      <xdr:colOff>0</xdr:colOff>
      <xdr:row>17</xdr:row>
      <xdr:rowOff>0</xdr:rowOff>
    </xdr:to>
    <xdr:graphicFrame macro="">
      <xdr:nvGraphicFramePr>
        <xdr:cNvPr id="3074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19</xdr:col>
      <xdr:colOff>9525</xdr:colOff>
      <xdr:row>1</xdr:row>
      <xdr:rowOff>95250</xdr:rowOff>
    </xdr:from>
    <xdr:to>
      <xdr:col>23</xdr:col>
      <xdr:colOff>723900</xdr:colOff>
      <xdr:row>17</xdr:row>
      <xdr:rowOff>0</xdr:rowOff>
    </xdr:to>
    <xdr:graphicFrame macro="">
      <xdr:nvGraphicFramePr>
        <xdr:cNvPr id="3075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1.bin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Relationship Id="rId4" Type="http://schemas.openxmlformats.org/officeDocument/2006/relationships/oleObject" Target="../embeddings/oleObject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baseColWidth="10" defaultRowHeight="12.75"/>
  <sheetData/>
  <pageMargins left="0.75" right="0.75" top="1" bottom="1" header="0.511811024" footer="0.511811024"/>
  <headerFooter alignWithMargins="0">
    <oddHeader>&amp;A</oddHeader>
    <oddFooter>Página &amp;P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B231"/>
  <sheetViews>
    <sheetView workbookViewId="0">
      <selection activeCell="Q14" sqref="Q14"/>
    </sheetView>
  </sheetViews>
  <sheetFormatPr baseColWidth="10" defaultRowHeight="12.75"/>
  <sheetData>
    <row r="1" spans="1:28">
      <c r="A1" t="s">
        <v>0</v>
      </c>
    </row>
    <row r="2" spans="1:28">
      <c r="A2" t="s">
        <v>1</v>
      </c>
    </row>
    <row r="6" spans="1:28">
      <c r="H6" t="s">
        <v>2</v>
      </c>
      <c r="I6" t="s">
        <v>2</v>
      </c>
      <c r="J6" t="s">
        <v>2</v>
      </c>
      <c r="K6" t="s">
        <v>2</v>
      </c>
      <c r="L6" t="s">
        <v>2</v>
      </c>
    </row>
    <row r="7" spans="1:28">
      <c r="A7" t="s">
        <v>3</v>
      </c>
      <c r="V7" t="s">
        <v>3</v>
      </c>
      <c r="AB7" t="s">
        <v>4</v>
      </c>
    </row>
    <row r="8" spans="1:28">
      <c r="A8" s="1">
        <v>36096</v>
      </c>
      <c r="B8" s="1">
        <v>36111</v>
      </c>
      <c r="C8" s="1">
        <v>36121</v>
      </c>
      <c r="D8" s="1">
        <v>36131</v>
      </c>
      <c r="E8" s="1">
        <v>36141</v>
      </c>
      <c r="V8" s="1">
        <v>36096</v>
      </c>
      <c r="W8" s="1">
        <v>36111</v>
      </c>
      <c r="X8" s="1">
        <v>36121</v>
      </c>
      <c r="Y8" s="1">
        <v>36131</v>
      </c>
      <c r="Z8" s="1">
        <v>36141</v>
      </c>
      <c r="AB8" t="s">
        <v>5</v>
      </c>
    </row>
    <row r="9" spans="1:28">
      <c r="A9">
        <v>1.69</v>
      </c>
      <c r="B9">
        <v>2.0699999999999998</v>
      </c>
      <c r="C9">
        <v>3.02</v>
      </c>
      <c r="D9">
        <v>4.33</v>
      </c>
      <c r="E9">
        <v>3.22</v>
      </c>
      <c r="V9">
        <v>1.36</v>
      </c>
      <c r="W9">
        <v>1.87</v>
      </c>
      <c r="X9">
        <v>2.2999999999999998</v>
      </c>
      <c r="Y9">
        <v>2.6</v>
      </c>
      <c r="Z9">
        <v>2.84</v>
      </c>
      <c r="AB9">
        <f>+((Z9-V9)/45)*1000</f>
        <v>32.888888888888886</v>
      </c>
    </row>
    <row r="10" spans="1:28">
      <c r="A10">
        <v>1.58</v>
      </c>
      <c r="B10">
        <v>2.73</v>
      </c>
      <c r="C10">
        <v>3.63</v>
      </c>
      <c r="D10">
        <v>3.12</v>
      </c>
      <c r="E10">
        <v>3.27</v>
      </c>
      <c r="V10">
        <v>1.47</v>
      </c>
      <c r="W10">
        <v>1.94</v>
      </c>
      <c r="X10">
        <v>2.35</v>
      </c>
      <c r="Y10">
        <v>2.62</v>
      </c>
      <c r="Z10">
        <v>2.92</v>
      </c>
      <c r="AB10">
        <f t="shared" ref="AB10:AB25" si="0">+((Z10-V10)/45)*1000</f>
        <v>32.222222222222221</v>
      </c>
    </row>
    <row r="11" spans="1:28">
      <c r="A11">
        <v>1.36</v>
      </c>
      <c r="B11">
        <v>1.94</v>
      </c>
      <c r="C11">
        <v>3.03</v>
      </c>
      <c r="D11">
        <v>3.29</v>
      </c>
      <c r="E11">
        <v>2.92</v>
      </c>
      <c r="N11" t="s">
        <v>6</v>
      </c>
      <c r="V11">
        <v>1.48</v>
      </c>
      <c r="W11">
        <v>1.94</v>
      </c>
      <c r="X11">
        <v>2.36</v>
      </c>
      <c r="Y11">
        <v>2.67</v>
      </c>
      <c r="Z11">
        <v>3.02</v>
      </c>
      <c r="AB11">
        <f t="shared" si="0"/>
        <v>34.222222222222221</v>
      </c>
    </row>
    <row r="12" spans="1:28">
      <c r="A12">
        <v>2.06</v>
      </c>
      <c r="B12">
        <v>2.5299999999999998</v>
      </c>
      <c r="C12">
        <v>2.69</v>
      </c>
      <c r="D12">
        <v>3.34</v>
      </c>
      <c r="E12">
        <v>3.95</v>
      </c>
      <c r="H12" t="s">
        <v>2</v>
      </c>
      <c r="I12" t="s">
        <v>2</v>
      </c>
      <c r="J12" t="s">
        <v>2</v>
      </c>
      <c r="K12" t="s">
        <v>2</v>
      </c>
      <c r="L12" t="s">
        <v>2</v>
      </c>
      <c r="N12" t="s">
        <v>7</v>
      </c>
      <c r="V12">
        <v>1.51</v>
      </c>
      <c r="W12">
        <v>2</v>
      </c>
      <c r="X12">
        <v>2.61</v>
      </c>
      <c r="Y12">
        <v>3.03</v>
      </c>
      <c r="Z12">
        <v>3.13</v>
      </c>
      <c r="AB12">
        <f t="shared" si="0"/>
        <v>36</v>
      </c>
    </row>
    <row r="13" spans="1:28">
      <c r="A13">
        <v>1.48</v>
      </c>
      <c r="B13">
        <v>2.64</v>
      </c>
      <c r="C13">
        <v>2.68</v>
      </c>
      <c r="D13">
        <v>3.79</v>
      </c>
      <c r="E13">
        <v>3.63</v>
      </c>
      <c r="I13" t="s">
        <v>8</v>
      </c>
      <c r="N13" t="s">
        <v>9</v>
      </c>
      <c r="O13" t="s">
        <v>4</v>
      </c>
      <c r="P13" t="s">
        <v>10</v>
      </c>
      <c r="Q13" t="s">
        <v>11</v>
      </c>
      <c r="R13" t="s">
        <v>12</v>
      </c>
      <c r="V13">
        <v>1.58</v>
      </c>
      <c r="W13">
        <v>2</v>
      </c>
      <c r="X13">
        <v>2.62</v>
      </c>
      <c r="Y13">
        <v>3.07</v>
      </c>
      <c r="Z13">
        <v>3.22</v>
      </c>
      <c r="AB13">
        <f t="shared" si="0"/>
        <v>36.444444444444443</v>
      </c>
    </row>
    <row r="14" spans="1:28">
      <c r="A14">
        <v>2.06</v>
      </c>
      <c r="B14">
        <v>2.0299999999999998</v>
      </c>
      <c r="C14">
        <v>3.22</v>
      </c>
      <c r="D14">
        <v>3.18</v>
      </c>
      <c r="E14">
        <v>3.35</v>
      </c>
      <c r="H14" t="s">
        <v>13</v>
      </c>
      <c r="I14" t="s">
        <v>4</v>
      </c>
      <c r="J14" t="s">
        <v>10</v>
      </c>
      <c r="K14" t="s">
        <v>11</v>
      </c>
      <c r="L14" t="s">
        <v>12</v>
      </c>
      <c r="N14" t="s">
        <v>6</v>
      </c>
      <c r="O14">
        <f>+((I19-I15)/45)*1000</f>
        <v>39.555555555555557</v>
      </c>
      <c r="P14">
        <f t="shared" ref="P14:R14" si="1">+((J19-J15)/45)*1000</f>
        <v>36.222222222222229</v>
      </c>
      <c r="Q14">
        <f t="shared" si="1"/>
        <v>33.777777777777779</v>
      </c>
      <c r="R14">
        <f t="shared" si="1"/>
        <v>34.888888888888886</v>
      </c>
      <c r="V14">
        <v>1.59</v>
      </c>
      <c r="W14">
        <v>2.02</v>
      </c>
      <c r="X14">
        <v>2.68</v>
      </c>
      <c r="Y14">
        <v>3.07</v>
      </c>
      <c r="Z14">
        <v>3.27</v>
      </c>
      <c r="AB14">
        <f t="shared" si="0"/>
        <v>37.333333333333329</v>
      </c>
    </row>
    <row r="15" spans="1:28">
      <c r="A15">
        <v>1.74</v>
      </c>
      <c r="B15">
        <v>2.21</v>
      </c>
      <c r="C15">
        <v>2.89</v>
      </c>
      <c r="D15">
        <v>2.6</v>
      </c>
      <c r="E15">
        <v>3.31</v>
      </c>
      <c r="H15">
        <v>0</v>
      </c>
      <c r="I15">
        <v>1.84</v>
      </c>
      <c r="J15">
        <v>1.89</v>
      </c>
      <c r="K15">
        <v>1.89</v>
      </c>
      <c r="L15">
        <v>1.81</v>
      </c>
      <c r="N15" t="s">
        <v>14</v>
      </c>
      <c r="O15">
        <v>116.3</v>
      </c>
      <c r="P15">
        <v>141.69999999999999</v>
      </c>
      <c r="Q15">
        <v>142.6</v>
      </c>
      <c r="R15">
        <v>145.6</v>
      </c>
      <c r="V15">
        <v>1.61</v>
      </c>
      <c r="W15">
        <v>2.0299999999999998</v>
      </c>
      <c r="X15">
        <v>2.68</v>
      </c>
      <c r="Y15">
        <v>3.1</v>
      </c>
      <c r="Z15">
        <v>3.27</v>
      </c>
      <c r="AB15">
        <f t="shared" si="0"/>
        <v>36.888888888888886</v>
      </c>
    </row>
    <row r="16" spans="1:28">
      <c r="A16">
        <v>1.69</v>
      </c>
      <c r="B16">
        <v>2.2000000000000002</v>
      </c>
      <c r="C16">
        <v>2.73</v>
      </c>
      <c r="D16">
        <v>3.16</v>
      </c>
      <c r="E16">
        <v>4.97</v>
      </c>
      <c r="H16">
        <v>15</v>
      </c>
      <c r="I16">
        <v>2.34</v>
      </c>
      <c r="J16">
        <v>2.27</v>
      </c>
      <c r="K16">
        <v>2.2799999999999998</v>
      </c>
      <c r="L16">
        <v>2.23</v>
      </c>
      <c r="N16" t="s">
        <v>2</v>
      </c>
      <c r="V16">
        <v>1.65</v>
      </c>
      <c r="W16">
        <v>2.0699999999999998</v>
      </c>
      <c r="X16">
        <v>2.69</v>
      </c>
      <c r="Y16">
        <v>3.11</v>
      </c>
      <c r="Z16">
        <v>3.28</v>
      </c>
      <c r="AB16">
        <f t="shared" si="0"/>
        <v>36.222222222222221</v>
      </c>
    </row>
    <row r="17" spans="1:28">
      <c r="A17">
        <v>1.78</v>
      </c>
      <c r="B17">
        <v>1.94</v>
      </c>
      <c r="C17">
        <v>2.2999999999999998</v>
      </c>
      <c r="D17">
        <v>3.15</v>
      </c>
      <c r="E17">
        <v>3.3</v>
      </c>
      <c r="H17">
        <v>25</v>
      </c>
      <c r="I17">
        <v>2.91</v>
      </c>
      <c r="J17">
        <v>2.85</v>
      </c>
      <c r="K17">
        <v>2.81</v>
      </c>
      <c r="L17">
        <v>2.74</v>
      </c>
      <c r="N17" t="s">
        <v>2</v>
      </c>
      <c r="V17">
        <v>1.66</v>
      </c>
      <c r="W17">
        <v>2.1</v>
      </c>
      <c r="X17">
        <v>2.7</v>
      </c>
      <c r="Y17">
        <v>3.12</v>
      </c>
      <c r="Z17">
        <v>3.29</v>
      </c>
      <c r="AB17">
        <f t="shared" si="0"/>
        <v>36.222222222222229</v>
      </c>
    </row>
    <row r="18" spans="1:28">
      <c r="A18">
        <v>2.1800000000000002</v>
      </c>
      <c r="B18">
        <v>2.6</v>
      </c>
      <c r="C18">
        <v>2.68</v>
      </c>
      <c r="D18">
        <v>3.66</v>
      </c>
      <c r="E18">
        <v>4.0599999999999996</v>
      </c>
      <c r="H18">
        <v>35</v>
      </c>
      <c r="I18">
        <v>3.36</v>
      </c>
      <c r="J18">
        <v>3.25</v>
      </c>
      <c r="K18">
        <v>3.16</v>
      </c>
      <c r="L18">
        <v>3.13</v>
      </c>
      <c r="N18" t="s">
        <v>2</v>
      </c>
      <c r="V18">
        <v>1.67</v>
      </c>
      <c r="W18">
        <v>2.11</v>
      </c>
      <c r="X18">
        <v>2.7</v>
      </c>
      <c r="Y18">
        <v>3.14</v>
      </c>
      <c r="Z18">
        <v>3.3</v>
      </c>
      <c r="AB18">
        <f t="shared" si="0"/>
        <v>36.222222222222221</v>
      </c>
    </row>
    <row r="19" spans="1:28">
      <c r="A19">
        <v>1.92</v>
      </c>
      <c r="B19">
        <v>2.5</v>
      </c>
      <c r="C19">
        <v>3.25</v>
      </c>
      <c r="D19">
        <v>3.33</v>
      </c>
      <c r="E19">
        <v>3.44</v>
      </c>
      <c r="H19">
        <v>45</v>
      </c>
      <c r="I19">
        <v>3.62</v>
      </c>
      <c r="J19">
        <v>3.52</v>
      </c>
      <c r="K19">
        <v>3.41</v>
      </c>
      <c r="L19">
        <v>3.38</v>
      </c>
      <c r="N19" t="s">
        <v>2</v>
      </c>
      <c r="O19" t="s">
        <v>2</v>
      </c>
      <c r="P19" t="s">
        <v>2</v>
      </c>
      <c r="Q19" t="s">
        <v>2</v>
      </c>
      <c r="R19" t="s">
        <v>2</v>
      </c>
      <c r="V19">
        <v>1.69</v>
      </c>
      <c r="W19">
        <v>2.15</v>
      </c>
      <c r="X19">
        <v>2.7</v>
      </c>
      <c r="Y19">
        <v>3.15</v>
      </c>
      <c r="Z19">
        <v>3.31</v>
      </c>
      <c r="AB19">
        <f t="shared" si="0"/>
        <v>36.000000000000007</v>
      </c>
    </row>
    <row r="20" spans="1:28">
      <c r="A20">
        <v>1.98</v>
      </c>
      <c r="B20">
        <v>2.25</v>
      </c>
      <c r="C20">
        <v>2.76</v>
      </c>
      <c r="D20">
        <v>3.03</v>
      </c>
      <c r="E20">
        <v>3.13</v>
      </c>
      <c r="I20" s="2">
        <v>0.02</v>
      </c>
      <c r="J20" s="2">
        <v>0.02</v>
      </c>
      <c r="K20" s="2">
        <v>0.03</v>
      </c>
      <c r="L20" s="2">
        <v>0.03</v>
      </c>
      <c r="V20">
        <v>1.69</v>
      </c>
      <c r="W20">
        <v>2.2000000000000002</v>
      </c>
      <c r="X20">
        <v>2.72</v>
      </c>
      <c r="Y20">
        <v>3.15</v>
      </c>
      <c r="Z20">
        <v>3.34</v>
      </c>
      <c r="AB20">
        <f t="shared" si="0"/>
        <v>36.666666666666664</v>
      </c>
    </row>
    <row r="21" spans="1:28">
      <c r="A21">
        <v>1.59</v>
      </c>
      <c r="B21">
        <v>2.29</v>
      </c>
      <c r="C21">
        <v>2.72</v>
      </c>
      <c r="D21">
        <v>3.49</v>
      </c>
      <c r="E21">
        <v>3.64</v>
      </c>
      <c r="V21">
        <v>1.69</v>
      </c>
      <c r="W21">
        <v>2.2000000000000002</v>
      </c>
      <c r="X21">
        <v>2.73</v>
      </c>
      <c r="Y21">
        <v>3.16</v>
      </c>
      <c r="Z21">
        <v>3.34</v>
      </c>
      <c r="AB21">
        <f t="shared" si="0"/>
        <v>36.666666666666664</v>
      </c>
    </row>
    <row r="22" spans="1:28">
      <c r="A22">
        <v>1.61</v>
      </c>
      <c r="B22">
        <v>2.34</v>
      </c>
      <c r="C22">
        <v>3.19</v>
      </c>
      <c r="D22">
        <v>3.18</v>
      </c>
      <c r="E22">
        <v>3.34</v>
      </c>
      <c r="V22">
        <v>1.69</v>
      </c>
      <c r="W22">
        <v>2.2000000000000002</v>
      </c>
      <c r="X22">
        <v>2.74</v>
      </c>
      <c r="Y22">
        <v>3.17</v>
      </c>
      <c r="Z22">
        <v>3.35</v>
      </c>
      <c r="AB22">
        <f t="shared" si="0"/>
        <v>36.888888888888893</v>
      </c>
    </row>
    <row r="23" spans="1:28">
      <c r="A23">
        <v>1.65</v>
      </c>
      <c r="B23">
        <v>2.69</v>
      </c>
      <c r="C23">
        <v>3.72</v>
      </c>
      <c r="D23">
        <v>4.17</v>
      </c>
      <c r="E23">
        <v>3.34</v>
      </c>
      <c r="V23">
        <v>1.7</v>
      </c>
      <c r="W23">
        <v>2.21</v>
      </c>
      <c r="X23">
        <v>2.75</v>
      </c>
      <c r="Y23">
        <v>3.18</v>
      </c>
      <c r="Z23">
        <v>3.36</v>
      </c>
      <c r="AB23">
        <f t="shared" si="0"/>
        <v>36.888888888888886</v>
      </c>
    </row>
    <row r="24" spans="1:28">
      <c r="A24">
        <v>2.2000000000000002</v>
      </c>
      <c r="B24">
        <v>2.4300000000000002</v>
      </c>
      <c r="C24">
        <v>2.82</v>
      </c>
      <c r="D24">
        <v>3.15</v>
      </c>
      <c r="E24">
        <v>3.28</v>
      </c>
      <c r="V24">
        <v>1.71</v>
      </c>
      <c r="W24">
        <v>2.2400000000000002</v>
      </c>
      <c r="X24">
        <v>2.76</v>
      </c>
      <c r="Y24">
        <v>3.18</v>
      </c>
      <c r="Z24">
        <v>3.38</v>
      </c>
      <c r="AB24">
        <f t="shared" si="0"/>
        <v>37.111111111111107</v>
      </c>
    </row>
    <row r="25" spans="1:28">
      <c r="A25">
        <v>1.67</v>
      </c>
      <c r="B25">
        <v>2.5099999999999998</v>
      </c>
      <c r="C25">
        <v>2.35</v>
      </c>
      <c r="D25">
        <v>3.11</v>
      </c>
      <c r="E25">
        <v>4.4800000000000004</v>
      </c>
      <c r="V25">
        <v>1.73</v>
      </c>
      <c r="W25">
        <v>2.25</v>
      </c>
      <c r="X25">
        <v>2.79</v>
      </c>
      <c r="Y25">
        <v>3.19</v>
      </c>
      <c r="Z25">
        <v>3.43</v>
      </c>
      <c r="AB25">
        <f t="shared" si="0"/>
        <v>37.777777777777786</v>
      </c>
    </row>
    <row r="26" spans="1:28">
      <c r="A26">
        <v>1.74</v>
      </c>
      <c r="B26">
        <v>2.3199999999999998</v>
      </c>
      <c r="C26">
        <v>3.18</v>
      </c>
      <c r="D26">
        <v>3.6</v>
      </c>
      <c r="E26">
        <v>3.89</v>
      </c>
      <c r="V26">
        <v>1.74</v>
      </c>
      <c r="W26">
        <v>2.29</v>
      </c>
      <c r="X26">
        <v>2.82</v>
      </c>
      <c r="Y26">
        <v>3.2</v>
      </c>
      <c r="Z26">
        <v>3.44</v>
      </c>
      <c r="AB26">
        <f t="shared" ref="AB26:AB41" si="2">+((Z26-V26)/45)*1000</f>
        <v>37.777777777777779</v>
      </c>
    </row>
    <row r="27" spans="1:28">
      <c r="A27">
        <v>1.85</v>
      </c>
      <c r="B27">
        <v>2.4700000000000002</v>
      </c>
      <c r="C27">
        <v>3.19</v>
      </c>
      <c r="D27">
        <v>3.28</v>
      </c>
      <c r="E27">
        <v>3.49</v>
      </c>
      <c r="V27">
        <v>1.74</v>
      </c>
      <c r="W27">
        <v>2.3199999999999998</v>
      </c>
      <c r="X27">
        <v>2.84</v>
      </c>
      <c r="Y27">
        <v>3.22</v>
      </c>
      <c r="Z27">
        <v>3.44</v>
      </c>
      <c r="AB27">
        <f t="shared" si="2"/>
        <v>37.777777777777779</v>
      </c>
    </row>
    <row r="28" spans="1:28">
      <c r="A28">
        <v>2.06</v>
      </c>
      <c r="B28">
        <v>2.02</v>
      </c>
      <c r="C28">
        <v>2.7</v>
      </c>
      <c r="D28">
        <v>3.5</v>
      </c>
      <c r="E28">
        <v>4.41</v>
      </c>
      <c r="V28">
        <v>1.74</v>
      </c>
      <c r="W28">
        <v>2.34</v>
      </c>
      <c r="X28">
        <v>2.84</v>
      </c>
      <c r="Y28">
        <v>3.23</v>
      </c>
      <c r="Z28">
        <v>3.49</v>
      </c>
      <c r="AB28">
        <f t="shared" si="2"/>
        <v>38.8888888888889</v>
      </c>
    </row>
    <row r="29" spans="1:28">
      <c r="A29">
        <v>1.73</v>
      </c>
      <c r="B29">
        <v>2.63</v>
      </c>
      <c r="C29">
        <v>3.74</v>
      </c>
      <c r="D29">
        <v>3.5</v>
      </c>
      <c r="E29">
        <v>3.71</v>
      </c>
      <c r="V29">
        <v>1.78</v>
      </c>
      <c r="W29">
        <v>2.35</v>
      </c>
      <c r="X29">
        <v>2.86</v>
      </c>
      <c r="Y29">
        <v>3.28</v>
      </c>
      <c r="Z29">
        <v>3.52</v>
      </c>
      <c r="AB29">
        <f t="shared" si="2"/>
        <v>38.666666666666671</v>
      </c>
    </row>
    <row r="30" spans="1:28">
      <c r="A30">
        <v>1.47</v>
      </c>
      <c r="B30">
        <v>2.93</v>
      </c>
      <c r="C30">
        <v>2.7</v>
      </c>
      <c r="D30">
        <v>3.07</v>
      </c>
      <c r="E30">
        <v>3.27</v>
      </c>
      <c r="V30">
        <v>1.84</v>
      </c>
      <c r="W30">
        <v>2.36</v>
      </c>
      <c r="X30">
        <v>2.89</v>
      </c>
      <c r="Y30">
        <v>3.29</v>
      </c>
      <c r="Z30">
        <v>3.53</v>
      </c>
      <c r="AB30">
        <f t="shared" si="2"/>
        <v>37.55555555555555</v>
      </c>
    </row>
    <row r="31" spans="1:28">
      <c r="A31">
        <v>1.69</v>
      </c>
      <c r="B31">
        <v>2.35</v>
      </c>
      <c r="C31">
        <v>2.84</v>
      </c>
      <c r="D31">
        <v>3.3</v>
      </c>
      <c r="E31">
        <v>3.57</v>
      </c>
      <c r="V31">
        <v>1.85</v>
      </c>
      <c r="W31">
        <v>2.4</v>
      </c>
      <c r="X31">
        <v>2.9</v>
      </c>
      <c r="Y31">
        <v>3.3</v>
      </c>
      <c r="Z31">
        <v>3.57</v>
      </c>
      <c r="AB31">
        <f t="shared" si="2"/>
        <v>38.222222222222221</v>
      </c>
    </row>
    <row r="32" spans="1:28">
      <c r="A32">
        <v>1.7</v>
      </c>
      <c r="B32">
        <v>2.11</v>
      </c>
      <c r="C32">
        <v>2.95</v>
      </c>
      <c r="D32">
        <v>4.1399999999999997</v>
      </c>
      <c r="E32">
        <v>2.84</v>
      </c>
      <c r="V32">
        <v>1.87</v>
      </c>
      <c r="W32">
        <v>2.41</v>
      </c>
      <c r="X32">
        <v>2.92</v>
      </c>
      <c r="Y32">
        <v>3.33</v>
      </c>
      <c r="Z32">
        <v>3.63</v>
      </c>
      <c r="AB32">
        <f t="shared" si="2"/>
        <v>39.1111111111111</v>
      </c>
    </row>
    <row r="33" spans="1:28">
      <c r="A33">
        <v>1.71</v>
      </c>
      <c r="B33">
        <v>3.06</v>
      </c>
      <c r="C33">
        <v>2.92</v>
      </c>
      <c r="D33">
        <v>2.67</v>
      </c>
      <c r="E33">
        <v>3.72</v>
      </c>
      <c r="V33">
        <v>1.9</v>
      </c>
      <c r="W33">
        <v>2.4300000000000002</v>
      </c>
      <c r="X33">
        <v>2.95</v>
      </c>
      <c r="Y33">
        <v>3.34</v>
      </c>
      <c r="Z33">
        <v>3.64</v>
      </c>
      <c r="AB33">
        <f t="shared" si="2"/>
        <v>38.666666666666671</v>
      </c>
    </row>
    <row r="34" spans="1:28">
      <c r="A34">
        <v>1.84</v>
      </c>
      <c r="B34">
        <v>2.4</v>
      </c>
      <c r="C34">
        <v>2.74</v>
      </c>
      <c r="D34">
        <v>3.22</v>
      </c>
      <c r="E34">
        <v>3.29</v>
      </c>
      <c r="V34">
        <v>1.92</v>
      </c>
      <c r="W34">
        <v>2.4700000000000002</v>
      </c>
      <c r="X34">
        <v>3.02</v>
      </c>
      <c r="Y34">
        <v>3.49</v>
      </c>
      <c r="Z34">
        <v>3.68</v>
      </c>
      <c r="AB34">
        <f t="shared" si="2"/>
        <v>39.111111111111114</v>
      </c>
    </row>
    <row r="35" spans="1:28">
      <c r="A35">
        <v>1.74</v>
      </c>
      <c r="B35">
        <v>2.36</v>
      </c>
      <c r="C35">
        <v>2.62</v>
      </c>
      <c r="D35">
        <v>3.5</v>
      </c>
      <c r="E35">
        <v>3.52</v>
      </c>
      <c r="V35">
        <v>1.94</v>
      </c>
      <c r="W35">
        <v>2.5</v>
      </c>
      <c r="X35">
        <v>3.03</v>
      </c>
      <c r="Y35">
        <v>3.5</v>
      </c>
      <c r="Z35">
        <v>3.71</v>
      </c>
      <c r="AB35">
        <f t="shared" si="2"/>
        <v>39.333333333333329</v>
      </c>
    </row>
    <row r="36" spans="1:28">
      <c r="A36">
        <v>1.69</v>
      </c>
      <c r="B36">
        <v>1.87</v>
      </c>
      <c r="C36">
        <v>2.9</v>
      </c>
      <c r="D36">
        <v>3.1</v>
      </c>
      <c r="E36">
        <v>3.68</v>
      </c>
      <c r="V36">
        <v>1.98</v>
      </c>
      <c r="W36">
        <v>2.5099999999999998</v>
      </c>
      <c r="X36">
        <v>3.1</v>
      </c>
      <c r="Y36">
        <v>3.5</v>
      </c>
      <c r="Z36">
        <v>3.72</v>
      </c>
      <c r="AB36">
        <f t="shared" si="2"/>
        <v>38.666666666666671</v>
      </c>
    </row>
    <row r="37" spans="1:28">
      <c r="A37">
        <v>1.87</v>
      </c>
      <c r="B37">
        <v>2.1</v>
      </c>
      <c r="C37">
        <v>2.61</v>
      </c>
      <c r="D37">
        <v>3.93</v>
      </c>
      <c r="E37">
        <v>4.41</v>
      </c>
      <c r="V37">
        <v>2.0299999999999998</v>
      </c>
      <c r="W37">
        <v>2.52</v>
      </c>
      <c r="X37">
        <v>3.15</v>
      </c>
      <c r="Y37">
        <v>3.5</v>
      </c>
      <c r="Z37">
        <v>3.89</v>
      </c>
      <c r="AB37">
        <f t="shared" si="2"/>
        <v>41.333333333333343</v>
      </c>
    </row>
    <row r="38" spans="1:28">
      <c r="A38">
        <v>2.08</v>
      </c>
      <c r="B38">
        <v>2.58</v>
      </c>
      <c r="C38">
        <v>3.15</v>
      </c>
      <c r="D38">
        <v>3.17</v>
      </c>
      <c r="E38">
        <v>4</v>
      </c>
      <c r="V38">
        <v>2.0499999999999998</v>
      </c>
      <c r="W38">
        <v>2.5299999999999998</v>
      </c>
      <c r="X38">
        <v>3.18</v>
      </c>
      <c r="Y38">
        <v>3.58</v>
      </c>
      <c r="Z38">
        <v>3.95</v>
      </c>
      <c r="AB38">
        <f t="shared" si="2"/>
        <v>42.222222222222229</v>
      </c>
    </row>
    <row r="39" spans="1:28">
      <c r="A39">
        <v>1.51</v>
      </c>
      <c r="B39">
        <v>2</v>
      </c>
      <c r="C39">
        <v>3.18</v>
      </c>
      <c r="D39">
        <v>3.23</v>
      </c>
      <c r="E39">
        <v>3.36</v>
      </c>
      <c r="V39">
        <v>2.06</v>
      </c>
      <c r="W39">
        <v>2.58</v>
      </c>
      <c r="X39">
        <v>3.18</v>
      </c>
      <c r="Y39">
        <v>3.6</v>
      </c>
      <c r="Z39">
        <v>4</v>
      </c>
      <c r="AB39">
        <f t="shared" si="2"/>
        <v>43.111111111111107</v>
      </c>
    </row>
    <row r="40" spans="1:28">
      <c r="A40">
        <v>2.17</v>
      </c>
      <c r="B40">
        <v>2.2000000000000002</v>
      </c>
      <c r="C40">
        <v>2.79</v>
      </c>
      <c r="D40">
        <v>3.07</v>
      </c>
      <c r="E40">
        <v>3.43</v>
      </c>
      <c r="V40">
        <v>2.06</v>
      </c>
      <c r="W40">
        <v>2.6</v>
      </c>
      <c r="X40">
        <v>3.19</v>
      </c>
      <c r="Y40">
        <v>3.66</v>
      </c>
      <c r="Z40">
        <v>4</v>
      </c>
      <c r="AB40">
        <f t="shared" si="2"/>
        <v>43.111111111111107</v>
      </c>
    </row>
    <row r="41" spans="1:28">
      <c r="A41">
        <v>2.0299999999999998</v>
      </c>
      <c r="B41">
        <v>2.41</v>
      </c>
      <c r="C41">
        <v>2.75</v>
      </c>
      <c r="D41">
        <v>3.19</v>
      </c>
      <c r="E41">
        <v>3.44</v>
      </c>
      <c r="V41">
        <v>2.06</v>
      </c>
      <c r="W41">
        <v>2.63</v>
      </c>
      <c r="X41">
        <v>3.19</v>
      </c>
      <c r="Y41">
        <v>3.79</v>
      </c>
      <c r="Z41">
        <v>4.0599999999999996</v>
      </c>
      <c r="AB41">
        <f t="shared" si="2"/>
        <v>44.444444444444436</v>
      </c>
    </row>
    <row r="42" spans="1:28">
      <c r="A42">
        <v>2.0499999999999998</v>
      </c>
      <c r="B42">
        <v>2.52</v>
      </c>
      <c r="C42">
        <v>2.86</v>
      </c>
      <c r="D42">
        <v>3.87</v>
      </c>
      <c r="E42">
        <v>4</v>
      </c>
      <c r="V42">
        <v>2.08</v>
      </c>
      <c r="W42">
        <v>2.64</v>
      </c>
      <c r="X42">
        <v>3.22</v>
      </c>
      <c r="Y42">
        <v>3.87</v>
      </c>
      <c r="Z42">
        <v>4.28</v>
      </c>
      <c r="AB42">
        <f t="shared" ref="AB42:AB47" si="3">+((Z42-V42)/45)*1000</f>
        <v>48.888888888888893</v>
      </c>
    </row>
    <row r="43" spans="1:28">
      <c r="A43">
        <v>1.66</v>
      </c>
      <c r="B43">
        <v>2.2400000000000002</v>
      </c>
      <c r="C43">
        <v>3.33</v>
      </c>
      <c r="D43">
        <v>3.92</v>
      </c>
      <c r="E43">
        <v>4.28</v>
      </c>
      <c r="V43">
        <v>2.16</v>
      </c>
      <c r="W43">
        <v>2.69</v>
      </c>
      <c r="X43">
        <v>3.25</v>
      </c>
      <c r="Y43">
        <v>3.92</v>
      </c>
      <c r="Z43">
        <v>4.33</v>
      </c>
      <c r="AB43">
        <f t="shared" si="3"/>
        <v>48.222222222222221</v>
      </c>
    </row>
    <row r="44" spans="1:28">
      <c r="A44">
        <v>2.19</v>
      </c>
      <c r="B44">
        <v>2.2000000000000002</v>
      </c>
      <c r="C44">
        <v>2.7</v>
      </c>
      <c r="D44">
        <v>3.58</v>
      </c>
      <c r="E44">
        <v>4.33</v>
      </c>
      <c r="V44">
        <v>2.17</v>
      </c>
      <c r="W44">
        <v>2.71</v>
      </c>
      <c r="X44">
        <v>3.33</v>
      </c>
      <c r="Y44">
        <v>3.93</v>
      </c>
      <c r="Z44">
        <v>4.41</v>
      </c>
      <c r="AB44">
        <f t="shared" si="3"/>
        <v>49.777777777777779</v>
      </c>
    </row>
    <row r="45" spans="1:28">
      <c r="A45">
        <v>1.9</v>
      </c>
      <c r="B45">
        <v>2</v>
      </c>
      <c r="C45">
        <v>2.36</v>
      </c>
      <c r="D45">
        <v>3.14</v>
      </c>
      <c r="E45">
        <v>3.02</v>
      </c>
      <c r="V45">
        <v>2.1800000000000002</v>
      </c>
      <c r="W45">
        <v>2.73</v>
      </c>
      <c r="X45">
        <v>3.63</v>
      </c>
      <c r="Y45">
        <v>4.1399999999999997</v>
      </c>
      <c r="Z45">
        <v>4.41</v>
      </c>
      <c r="AB45">
        <f t="shared" si="3"/>
        <v>49.555555555555557</v>
      </c>
    </row>
    <row r="46" spans="1:28">
      <c r="A46">
        <v>1.94</v>
      </c>
      <c r="B46">
        <v>2.15</v>
      </c>
      <c r="C46">
        <v>2.84</v>
      </c>
      <c r="D46">
        <v>3.2</v>
      </c>
      <c r="E46">
        <v>3.53</v>
      </c>
      <c r="V46">
        <v>2.19</v>
      </c>
      <c r="W46">
        <v>2.93</v>
      </c>
      <c r="X46">
        <v>3.72</v>
      </c>
      <c r="Y46">
        <v>4.17</v>
      </c>
      <c r="Z46">
        <v>4.4800000000000004</v>
      </c>
      <c r="AB46">
        <f t="shared" si="3"/>
        <v>50.8888888888889</v>
      </c>
    </row>
    <row r="47" spans="1:28">
      <c r="A47">
        <v>2.16</v>
      </c>
      <c r="B47">
        <v>2.71</v>
      </c>
      <c r="C47">
        <v>3.1</v>
      </c>
      <c r="D47">
        <v>2.62</v>
      </c>
      <c r="E47">
        <v>3.38</v>
      </c>
      <c r="V47">
        <v>2.2000000000000002</v>
      </c>
      <c r="W47">
        <v>3.06</v>
      </c>
      <c r="X47">
        <v>3.74</v>
      </c>
      <c r="Y47">
        <v>4.33</v>
      </c>
      <c r="Z47">
        <v>4.97</v>
      </c>
      <c r="AB47">
        <f t="shared" si="3"/>
        <v>61.555555555555543</v>
      </c>
    </row>
    <row r="48" spans="1:28">
      <c r="A48">
        <v>1.73</v>
      </c>
    </row>
    <row r="49" spans="1:28">
      <c r="A49">
        <v>1.78</v>
      </c>
      <c r="V49">
        <f>+AVERAGE(V9:V48)</f>
        <v>1.8210256410256414</v>
      </c>
      <c r="W49">
        <f t="shared" ref="W49:X49" si="4">+AVERAGE(W9:W47)</f>
        <v>2.3469230769230762</v>
      </c>
      <c r="X49">
        <f t="shared" si="4"/>
        <v>2.9187179487179482</v>
      </c>
      <c r="Y49">
        <f t="shared" ref="Y49:AB49" si="5">+AVERAGE(Y9:Y47)</f>
        <v>3.3558974358974356</v>
      </c>
      <c r="Z49">
        <f t="shared" si="5"/>
        <v>3.6205128205128201</v>
      </c>
      <c r="AB49">
        <f t="shared" si="5"/>
        <v>39.988603988603991</v>
      </c>
    </row>
    <row r="50" spans="1:28">
      <c r="A50">
        <v>1.94</v>
      </c>
      <c r="V50">
        <f>+STDEV(V9:V48)</f>
        <v>0.22635318085489653</v>
      </c>
      <c r="W50">
        <f t="shared" ref="W50:X50" si="6">+STDEV(W9:W47)</f>
        <v>0.28187486815172025</v>
      </c>
      <c r="X50">
        <f t="shared" si="6"/>
        <v>0.33649258603844562</v>
      </c>
      <c r="Y50">
        <f t="shared" ref="Y50:AB50" si="7">+STDEV(Y9:Y47)</f>
        <v>0.39771530381415932</v>
      </c>
      <c r="Z50">
        <f t="shared" si="7"/>
        <v>0.471732242953392</v>
      </c>
      <c r="AB50">
        <f t="shared" si="7"/>
        <v>5.8348393974374728</v>
      </c>
    </row>
    <row r="51" spans="1:28">
      <c r="A51">
        <v>1.65</v>
      </c>
      <c r="V51">
        <f>+V50/7.68</f>
        <v>2.9473070423814654E-2</v>
      </c>
      <c r="W51">
        <f t="shared" ref="W51:Z51" si="8">+W50/6.16</f>
        <v>4.5758907167487053E-2</v>
      </c>
      <c r="X51">
        <f t="shared" si="8"/>
        <v>5.4625419811435975E-2</v>
      </c>
      <c r="Y51">
        <f t="shared" si="8"/>
        <v>6.456417269710378E-2</v>
      </c>
      <c r="Z51">
        <f t="shared" si="8"/>
        <v>7.6579909570355847E-2</v>
      </c>
      <c r="AB51">
        <f>+AB50/6.16</f>
        <v>0.94721418789569367</v>
      </c>
    </row>
    <row r="52" spans="1:28">
      <c r="A52">
        <v>1.98</v>
      </c>
      <c r="V52">
        <f t="shared" ref="V52:Z52" si="9">+V51/V49</f>
        <v>1.6184873930284022E-2</v>
      </c>
      <c r="W52">
        <f t="shared" si="9"/>
        <v>1.9497403906172793E-2</v>
      </c>
      <c r="X52">
        <f t="shared" si="9"/>
        <v>1.8715552777352221E-2</v>
      </c>
      <c r="Y52">
        <f t="shared" si="9"/>
        <v>1.923901845344627E-2</v>
      </c>
      <c r="Z52">
        <f t="shared" si="9"/>
        <v>2.1151674739687525E-2</v>
      </c>
      <c r="AB52">
        <f>+AB51/AB49</f>
        <v>2.3687103159831038E-2</v>
      </c>
    </row>
    <row r="53" spans="1:28">
      <c r="A53">
        <v>1.99</v>
      </c>
      <c r="V53">
        <f>+SQRT(59)</f>
        <v>7.6811457478686078</v>
      </c>
      <c r="W53">
        <f t="shared" ref="W53:X53" si="10">+SQRT(38)</f>
        <v>6.164414002968976</v>
      </c>
      <c r="X53">
        <f t="shared" si="10"/>
        <v>6.164414002968976</v>
      </c>
      <c r="Y53">
        <f t="shared" ref="Y53:AB53" si="11">+SQRT(38)</f>
        <v>6.164414002968976</v>
      </c>
      <c r="Z53">
        <f t="shared" si="11"/>
        <v>6.164414002968976</v>
      </c>
      <c r="AB53">
        <f t="shared" si="11"/>
        <v>6.164414002968976</v>
      </c>
    </row>
    <row r="54" spans="1:28">
      <c r="A54">
        <v>1.96</v>
      </c>
    </row>
    <row r="55" spans="1:28">
      <c r="A55">
        <v>2.04</v>
      </c>
    </row>
    <row r="56" spans="1:28">
      <c r="A56">
        <v>1.8</v>
      </c>
      <c r="V56" t="s">
        <v>15</v>
      </c>
      <c r="AB56" t="s">
        <v>10</v>
      </c>
    </row>
    <row r="57" spans="1:28">
      <c r="A57">
        <v>1.57</v>
      </c>
      <c r="G57" t="s">
        <v>2</v>
      </c>
      <c r="H57" t="s">
        <v>2</v>
      </c>
      <c r="V57" s="1">
        <v>36096</v>
      </c>
      <c r="W57" s="1">
        <v>36111</v>
      </c>
      <c r="X57" s="1">
        <v>36121</v>
      </c>
      <c r="Y57" s="1">
        <v>36131</v>
      </c>
      <c r="Z57" s="1">
        <v>36141</v>
      </c>
      <c r="AB57" t="s">
        <v>16</v>
      </c>
    </row>
    <row r="58" spans="1:28">
      <c r="A58">
        <v>2.0499999999999998</v>
      </c>
      <c r="G58" t="s">
        <v>2</v>
      </c>
      <c r="H58" t="s">
        <v>2</v>
      </c>
      <c r="V58">
        <v>1.57</v>
      </c>
      <c r="W58">
        <v>1.43</v>
      </c>
      <c r="X58">
        <v>1.91</v>
      </c>
      <c r="Y58">
        <v>2.2799999999999998</v>
      </c>
      <c r="Z58">
        <v>2.52</v>
      </c>
      <c r="AB58">
        <f>+((Z58-V58)/45)*1000</f>
        <v>21.111111111111111</v>
      </c>
    </row>
    <row r="59" spans="1:28">
      <c r="A59">
        <v>2.0499999999999998</v>
      </c>
      <c r="V59">
        <v>1.57</v>
      </c>
      <c r="W59">
        <v>1.67</v>
      </c>
      <c r="X59">
        <v>1.97</v>
      </c>
      <c r="Y59">
        <v>2.31</v>
      </c>
      <c r="Z59">
        <v>2.57</v>
      </c>
      <c r="AB59">
        <f t="shared" ref="AB59:AB74" si="12">+((Z59-V59)/45)*1000</f>
        <v>22.222222222222218</v>
      </c>
    </row>
    <row r="60" spans="1:28">
      <c r="A60">
        <v>1.68</v>
      </c>
      <c r="V60">
        <v>1.66</v>
      </c>
      <c r="W60">
        <v>1.87</v>
      </c>
      <c r="X60">
        <v>2.39</v>
      </c>
      <c r="Y60">
        <v>2.58</v>
      </c>
      <c r="Z60">
        <v>2.72</v>
      </c>
      <c r="AB60">
        <f t="shared" si="12"/>
        <v>23.555555555555561</v>
      </c>
    </row>
    <row r="61" spans="1:28">
      <c r="A61">
        <v>2.2000000000000002</v>
      </c>
      <c r="V61">
        <v>2.0499999999999998</v>
      </c>
      <c r="W61">
        <v>1.94</v>
      </c>
      <c r="X61">
        <v>2.41</v>
      </c>
      <c r="Y61">
        <v>2.72</v>
      </c>
      <c r="Z61">
        <v>2.87</v>
      </c>
      <c r="AB61">
        <f t="shared" si="12"/>
        <v>18.222222222222229</v>
      </c>
    </row>
    <row r="62" spans="1:28">
      <c r="A62">
        <v>1.85</v>
      </c>
      <c r="V62">
        <v>2.16</v>
      </c>
      <c r="W62">
        <v>1.97</v>
      </c>
      <c r="X62">
        <v>2.44</v>
      </c>
      <c r="Y62">
        <v>2.76</v>
      </c>
      <c r="Z62">
        <v>2.97</v>
      </c>
      <c r="AB62">
        <f t="shared" si="12"/>
        <v>18.000000000000004</v>
      </c>
    </row>
    <row r="63" spans="1:28">
      <c r="A63">
        <v>1.66</v>
      </c>
      <c r="V63">
        <v>1.89</v>
      </c>
      <c r="W63">
        <v>1.99</v>
      </c>
      <c r="X63">
        <v>2.62</v>
      </c>
      <c r="Y63">
        <v>2.95</v>
      </c>
      <c r="Z63">
        <v>3.1</v>
      </c>
      <c r="AB63">
        <f t="shared" si="12"/>
        <v>26.888888888888893</v>
      </c>
    </row>
    <row r="64" spans="1:28">
      <c r="A64">
        <v>1.89</v>
      </c>
      <c r="V64">
        <v>1.85</v>
      </c>
      <c r="W64">
        <v>2.04</v>
      </c>
      <c r="X64">
        <v>2.65</v>
      </c>
      <c r="Y64">
        <v>3.01</v>
      </c>
      <c r="Z64">
        <v>3.15</v>
      </c>
      <c r="AB64">
        <f t="shared" si="12"/>
        <v>28.888888888888886</v>
      </c>
    </row>
    <row r="65" spans="1:28">
      <c r="A65">
        <v>2.16</v>
      </c>
      <c r="V65">
        <v>1.68</v>
      </c>
      <c r="W65">
        <v>2.04</v>
      </c>
      <c r="X65">
        <v>2.66</v>
      </c>
      <c r="Y65">
        <v>3.02</v>
      </c>
      <c r="Z65">
        <v>3.18</v>
      </c>
      <c r="AB65">
        <f t="shared" si="12"/>
        <v>33.333333333333343</v>
      </c>
    </row>
    <row r="66" spans="1:28">
      <c r="A66">
        <v>1.92</v>
      </c>
      <c r="V66">
        <v>2.1</v>
      </c>
      <c r="W66">
        <v>2.0699999999999998</v>
      </c>
      <c r="X66">
        <v>2.66</v>
      </c>
      <c r="Y66">
        <v>3.02</v>
      </c>
      <c r="Z66">
        <v>3.29</v>
      </c>
      <c r="AB66">
        <f t="shared" si="12"/>
        <v>26.444444444444443</v>
      </c>
    </row>
    <row r="67" spans="1:28">
      <c r="A67">
        <v>1.57</v>
      </c>
      <c r="V67">
        <v>1.92</v>
      </c>
      <c r="W67">
        <v>2.09</v>
      </c>
      <c r="X67">
        <v>2.67</v>
      </c>
      <c r="Y67">
        <v>3.03</v>
      </c>
      <c r="Z67">
        <v>3.31</v>
      </c>
      <c r="AB67">
        <f t="shared" si="12"/>
        <v>30.888888888888893</v>
      </c>
    </row>
    <row r="68" spans="1:28">
      <c r="A68">
        <v>2.16</v>
      </c>
      <c r="V68">
        <v>1.99</v>
      </c>
      <c r="W68">
        <v>2.14</v>
      </c>
      <c r="X68">
        <v>2.67</v>
      </c>
      <c r="Y68">
        <v>3.07</v>
      </c>
      <c r="Z68">
        <v>3.34</v>
      </c>
      <c r="AB68">
        <f t="shared" si="12"/>
        <v>29.999999999999996</v>
      </c>
    </row>
    <row r="69" spans="1:28">
      <c r="V69">
        <v>2.2000000000000002</v>
      </c>
      <c r="W69">
        <v>2.15</v>
      </c>
      <c r="X69">
        <v>2.69</v>
      </c>
      <c r="Y69">
        <v>3.08</v>
      </c>
      <c r="Z69">
        <v>3.34</v>
      </c>
      <c r="AB69">
        <f t="shared" si="12"/>
        <v>25.333333333333325</v>
      </c>
    </row>
    <row r="70" spans="1:28">
      <c r="A70">
        <f>+AVERAGE(A9:A68)</f>
        <v>1.8441666666666661</v>
      </c>
      <c r="B70">
        <f>+AVERAGE(B9:B47)</f>
        <v>2.3469230769230767</v>
      </c>
      <c r="C70">
        <f t="shared" ref="C70:E70" si="13">+AVERAGE(C9:C47)</f>
        <v>2.9187179487179495</v>
      </c>
      <c r="D70">
        <f t="shared" si="13"/>
        <v>3.3558974358974356</v>
      </c>
      <c r="E70">
        <f t="shared" si="13"/>
        <v>3.620512820512821</v>
      </c>
      <c r="V70">
        <v>2.0499999999999998</v>
      </c>
      <c r="W70">
        <v>2.16</v>
      </c>
      <c r="X70">
        <v>2.72</v>
      </c>
      <c r="Y70">
        <v>3.08</v>
      </c>
      <c r="Z70">
        <v>3.35</v>
      </c>
      <c r="AB70">
        <f t="shared" si="12"/>
        <v>28.888888888888893</v>
      </c>
    </row>
    <row r="71" spans="1:28">
      <c r="A71">
        <f>+STDEV(A9:A68)</f>
        <v>0.21610019385764698</v>
      </c>
      <c r="B71">
        <f>+STDEV(B9:B47)</f>
        <v>0.28187486815171758</v>
      </c>
      <c r="C71">
        <f t="shared" ref="C71:E71" si="14">+STDEV(C9:C47)</f>
        <v>0.33649258603843674</v>
      </c>
      <c r="D71">
        <f t="shared" si="14"/>
        <v>0.39771530381416309</v>
      </c>
      <c r="E71">
        <f t="shared" si="14"/>
        <v>0.47173224295338406</v>
      </c>
      <c r="V71">
        <v>1.65</v>
      </c>
      <c r="W71">
        <v>2.17</v>
      </c>
      <c r="X71">
        <v>2.72</v>
      </c>
      <c r="Y71">
        <v>3.11</v>
      </c>
      <c r="Z71">
        <v>3.37</v>
      </c>
      <c r="AB71">
        <f t="shared" si="12"/>
        <v>38.222222222222229</v>
      </c>
    </row>
    <row r="72" spans="1:28">
      <c r="A72">
        <f>+A71/7.68</f>
        <v>2.8138046075214453E-2</v>
      </c>
      <c r="B72">
        <f>+B71/6.16</f>
        <v>4.5758907167486616E-2</v>
      </c>
      <c r="C72">
        <f t="shared" ref="C72:E72" si="15">+C71/6.16</f>
        <v>5.4625419811434532E-2</v>
      </c>
      <c r="D72">
        <f t="shared" si="15"/>
        <v>6.4564172697104391E-2</v>
      </c>
      <c r="E72">
        <f t="shared" si="15"/>
        <v>7.6579909570354557E-2</v>
      </c>
      <c r="V72">
        <v>1.78</v>
      </c>
      <c r="W72">
        <v>2.23</v>
      </c>
      <c r="X72">
        <v>2.73</v>
      </c>
      <c r="Y72">
        <v>3.12</v>
      </c>
      <c r="Z72">
        <v>3.38</v>
      </c>
      <c r="AB72">
        <f t="shared" si="12"/>
        <v>35.555555555555557</v>
      </c>
    </row>
    <row r="73" spans="1:28">
      <c r="A73">
        <f>+A72/A70</f>
        <v>1.525786502045068E-2</v>
      </c>
      <c r="B73">
        <f t="shared" ref="B73:E73" si="16">+B72/B70</f>
        <v>1.9497403906172602E-2</v>
      </c>
      <c r="C73">
        <f t="shared" si="16"/>
        <v>1.8715552777351718E-2</v>
      </c>
      <c r="D73">
        <f t="shared" si="16"/>
        <v>1.9239018453446451E-2</v>
      </c>
      <c r="E73">
        <f t="shared" si="16"/>
        <v>2.1151674739687161E-2</v>
      </c>
      <c r="V73">
        <v>2.16</v>
      </c>
      <c r="W73">
        <v>2.2400000000000002</v>
      </c>
      <c r="X73">
        <v>2.73</v>
      </c>
      <c r="Y73">
        <v>3.12</v>
      </c>
      <c r="Z73">
        <v>3.38</v>
      </c>
      <c r="AB73">
        <f t="shared" si="12"/>
        <v>27.111111111111107</v>
      </c>
    </row>
    <row r="74" spans="1:28">
      <c r="A74">
        <f>+SQRT(59)</f>
        <v>7.6811457478686078</v>
      </c>
      <c r="B74">
        <f>+SQRT(38)</f>
        <v>6.164414002968976</v>
      </c>
      <c r="C74">
        <f t="shared" ref="C74:E74" si="17">+SQRT(38)</f>
        <v>6.164414002968976</v>
      </c>
      <c r="D74">
        <f t="shared" si="17"/>
        <v>6.164414002968976</v>
      </c>
      <c r="E74">
        <f t="shared" si="17"/>
        <v>6.164414002968976</v>
      </c>
      <c r="V74">
        <v>2.14</v>
      </c>
      <c r="W74">
        <v>2.2400000000000002</v>
      </c>
      <c r="X74">
        <v>2.75</v>
      </c>
      <c r="Y74">
        <v>3.15</v>
      </c>
      <c r="Z74">
        <v>3.45</v>
      </c>
      <c r="AB74">
        <f t="shared" si="12"/>
        <v>29.111111111111111</v>
      </c>
    </row>
    <row r="75" spans="1:28">
      <c r="V75">
        <v>2.16</v>
      </c>
      <c r="W75">
        <v>2.27</v>
      </c>
      <c r="X75">
        <v>2.77</v>
      </c>
      <c r="Y75">
        <v>3.23</v>
      </c>
      <c r="Z75">
        <v>3.46</v>
      </c>
      <c r="AB75">
        <f t="shared" ref="AB75:AB90" si="18">+((Z75-V75)/45)*1000</f>
        <v>28.888888888888886</v>
      </c>
    </row>
    <row r="76" spans="1:28">
      <c r="V76">
        <v>1.98</v>
      </c>
      <c r="W76">
        <v>2.31</v>
      </c>
      <c r="X76">
        <v>2.78</v>
      </c>
      <c r="Y76">
        <v>3.26</v>
      </c>
      <c r="Z76">
        <v>3.5</v>
      </c>
      <c r="AB76">
        <f t="shared" si="18"/>
        <v>33.777777777777779</v>
      </c>
    </row>
    <row r="77" spans="1:28">
      <c r="A77" t="s">
        <v>15</v>
      </c>
      <c r="V77">
        <v>1.8</v>
      </c>
      <c r="W77">
        <v>2.33</v>
      </c>
      <c r="X77">
        <v>2.82</v>
      </c>
      <c r="Y77">
        <v>3.28</v>
      </c>
      <c r="Z77">
        <v>3.53</v>
      </c>
      <c r="AB77">
        <f t="shared" si="18"/>
        <v>38.444444444444443</v>
      </c>
    </row>
    <row r="78" spans="1:28">
      <c r="A78" s="1">
        <v>36096</v>
      </c>
      <c r="B78" s="1">
        <v>36111</v>
      </c>
      <c r="C78" s="1">
        <v>36121</v>
      </c>
      <c r="D78" s="1">
        <v>36131</v>
      </c>
      <c r="E78" s="1">
        <v>36141</v>
      </c>
      <c r="V78">
        <v>1.74</v>
      </c>
      <c r="W78">
        <v>2.34</v>
      </c>
      <c r="X78">
        <v>2.84</v>
      </c>
      <c r="Y78">
        <v>3.28</v>
      </c>
      <c r="Z78">
        <v>3.54</v>
      </c>
      <c r="AB78">
        <f t="shared" si="18"/>
        <v>40</v>
      </c>
    </row>
    <row r="79" spans="1:28">
      <c r="A79">
        <v>1.47</v>
      </c>
      <c r="B79">
        <v>2.17</v>
      </c>
      <c r="C79">
        <v>3.16</v>
      </c>
      <c r="D79">
        <v>3.28</v>
      </c>
      <c r="E79">
        <v>3.6</v>
      </c>
      <c r="V79">
        <v>1.47</v>
      </c>
      <c r="W79">
        <v>2.36</v>
      </c>
      <c r="X79">
        <v>2.84</v>
      </c>
      <c r="Y79">
        <v>3.29</v>
      </c>
      <c r="Z79">
        <v>3.6</v>
      </c>
      <c r="AB79">
        <f t="shared" si="18"/>
        <v>47.333333333333329</v>
      </c>
    </row>
    <row r="80" spans="1:28">
      <c r="A80">
        <v>2.0499999999999998</v>
      </c>
      <c r="B80">
        <v>2.23</v>
      </c>
      <c r="C80">
        <v>2.87</v>
      </c>
      <c r="D80">
        <v>3.03</v>
      </c>
      <c r="E80">
        <v>3.94</v>
      </c>
      <c r="V80">
        <v>1.67</v>
      </c>
      <c r="W80">
        <v>2.38</v>
      </c>
      <c r="X80">
        <v>2.85</v>
      </c>
      <c r="Y80">
        <v>3.29</v>
      </c>
      <c r="Z80">
        <v>3.64</v>
      </c>
      <c r="AB80">
        <f t="shared" si="18"/>
        <v>43.777777777777786</v>
      </c>
    </row>
    <row r="81" spans="1:28">
      <c r="A81">
        <v>1.76</v>
      </c>
      <c r="B81">
        <v>2.4700000000000002</v>
      </c>
      <c r="C81">
        <v>3.39</v>
      </c>
      <c r="D81">
        <v>3.35</v>
      </c>
      <c r="E81">
        <v>3.94</v>
      </c>
      <c r="V81">
        <v>1.79</v>
      </c>
      <c r="W81">
        <v>2.38</v>
      </c>
      <c r="X81">
        <v>2.87</v>
      </c>
      <c r="Y81">
        <v>3.32</v>
      </c>
      <c r="Z81">
        <v>3.65</v>
      </c>
      <c r="AB81">
        <f t="shared" si="18"/>
        <v>41.333333333333336</v>
      </c>
    </row>
    <row r="82" spans="1:28">
      <c r="A82">
        <v>1.91</v>
      </c>
      <c r="B82">
        <v>2.2400000000000002</v>
      </c>
      <c r="C82">
        <v>3.16</v>
      </c>
      <c r="D82">
        <v>3.15</v>
      </c>
      <c r="E82">
        <v>4.41</v>
      </c>
      <c r="V82">
        <v>2.0499999999999998</v>
      </c>
      <c r="W82">
        <v>2.39</v>
      </c>
      <c r="X82">
        <v>2.88</v>
      </c>
      <c r="Y82">
        <v>3.35</v>
      </c>
      <c r="Z82">
        <v>3.66</v>
      </c>
      <c r="AB82">
        <f t="shared" si="18"/>
        <v>35.777777777777786</v>
      </c>
    </row>
    <row r="83" spans="1:28">
      <c r="A83">
        <v>1.67</v>
      </c>
      <c r="B83">
        <v>2.15</v>
      </c>
      <c r="C83">
        <v>2.85</v>
      </c>
      <c r="D83">
        <v>3.9</v>
      </c>
      <c r="E83">
        <v>3.64</v>
      </c>
      <c r="V83">
        <v>2.02</v>
      </c>
      <c r="W83">
        <v>2.42</v>
      </c>
      <c r="X83">
        <v>2.96</v>
      </c>
      <c r="Y83">
        <v>3.48</v>
      </c>
      <c r="Z83">
        <v>3.71</v>
      </c>
      <c r="AB83">
        <f t="shared" si="18"/>
        <v>37.555555555555557</v>
      </c>
    </row>
    <row r="84" spans="1:28">
      <c r="A84">
        <v>1.61</v>
      </c>
      <c r="B84">
        <v>2.4300000000000002</v>
      </c>
      <c r="C84">
        <v>2.72</v>
      </c>
      <c r="D84">
        <v>3.48</v>
      </c>
      <c r="E84">
        <v>4.16</v>
      </c>
      <c r="V84">
        <v>2.14</v>
      </c>
      <c r="W84">
        <v>2.4300000000000002</v>
      </c>
      <c r="X84">
        <v>3.1</v>
      </c>
      <c r="Y84">
        <v>3.5</v>
      </c>
      <c r="Z84">
        <v>3.85</v>
      </c>
      <c r="AB84">
        <f t="shared" si="18"/>
        <v>38</v>
      </c>
    </row>
    <row r="85" spans="1:28">
      <c r="A85">
        <v>2.02</v>
      </c>
      <c r="B85">
        <v>2.04</v>
      </c>
      <c r="C85">
        <v>2.69</v>
      </c>
      <c r="D85">
        <v>3.6</v>
      </c>
      <c r="E85">
        <v>3.71</v>
      </c>
      <c r="V85">
        <v>1.94</v>
      </c>
      <c r="W85">
        <v>2.44</v>
      </c>
      <c r="X85">
        <v>3.15</v>
      </c>
      <c r="Y85">
        <v>3.57</v>
      </c>
      <c r="Z85">
        <v>3.89</v>
      </c>
      <c r="AB85">
        <f t="shared" si="18"/>
        <v>43.333333333333336</v>
      </c>
    </row>
    <row r="86" spans="1:28">
      <c r="A86">
        <v>1.74</v>
      </c>
      <c r="B86">
        <v>2.38</v>
      </c>
      <c r="C86">
        <v>2.62</v>
      </c>
      <c r="D86">
        <v>3.84</v>
      </c>
      <c r="E86">
        <v>3.54</v>
      </c>
      <c r="V86">
        <v>1.98</v>
      </c>
      <c r="W86">
        <v>2.4500000000000002</v>
      </c>
      <c r="X86">
        <v>3.16</v>
      </c>
      <c r="Y86">
        <v>3.6</v>
      </c>
      <c r="Z86">
        <v>3.93</v>
      </c>
      <c r="AB86">
        <f t="shared" si="18"/>
        <v>43.333333333333336</v>
      </c>
    </row>
    <row r="87" spans="1:28">
      <c r="A87">
        <v>1.79</v>
      </c>
      <c r="B87">
        <v>1.87</v>
      </c>
      <c r="C87">
        <v>2.66</v>
      </c>
      <c r="D87">
        <v>3.08</v>
      </c>
      <c r="E87">
        <v>3.65</v>
      </c>
      <c r="V87">
        <v>2.0499999999999998</v>
      </c>
      <c r="W87">
        <v>2.4700000000000002</v>
      </c>
      <c r="X87">
        <v>3.16</v>
      </c>
      <c r="Y87">
        <v>3.61</v>
      </c>
      <c r="Z87">
        <v>3.94</v>
      </c>
      <c r="AB87">
        <f t="shared" si="18"/>
        <v>42</v>
      </c>
    </row>
    <row r="88" spans="1:28">
      <c r="A88">
        <v>2.14</v>
      </c>
      <c r="B88">
        <v>2.39</v>
      </c>
      <c r="C88">
        <v>3.16</v>
      </c>
      <c r="D88">
        <v>3.64</v>
      </c>
      <c r="E88">
        <v>3.45</v>
      </c>
      <c r="V88">
        <v>1.76</v>
      </c>
      <c r="W88">
        <v>2.52</v>
      </c>
      <c r="X88">
        <v>3.16</v>
      </c>
      <c r="Y88">
        <v>3.64</v>
      </c>
      <c r="Z88">
        <v>3.94</v>
      </c>
      <c r="AB88">
        <f t="shared" si="18"/>
        <v>48.444444444444436</v>
      </c>
    </row>
    <row r="89" spans="1:28">
      <c r="A89">
        <v>1.81</v>
      </c>
      <c r="B89">
        <v>2.64</v>
      </c>
      <c r="C89">
        <v>2.75</v>
      </c>
      <c r="D89">
        <v>3.61</v>
      </c>
      <c r="E89">
        <v>4.07</v>
      </c>
      <c r="V89">
        <v>1.81</v>
      </c>
      <c r="W89">
        <v>2.54</v>
      </c>
      <c r="X89">
        <v>3.27</v>
      </c>
      <c r="Y89">
        <v>3.74</v>
      </c>
      <c r="Z89">
        <v>4.07</v>
      </c>
      <c r="AB89">
        <f t="shared" si="18"/>
        <v>50.222222222222229</v>
      </c>
    </row>
    <row r="90" spans="1:28">
      <c r="A90">
        <v>2.14</v>
      </c>
      <c r="B90">
        <v>2.54</v>
      </c>
      <c r="C90">
        <v>3.1</v>
      </c>
      <c r="D90">
        <v>3.08</v>
      </c>
      <c r="E90">
        <v>3.85</v>
      </c>
      <c r="V90">
        <v>1.96</v>
      </c>
      <c r="W90">
        <v>2.5499999999999998</v>
      </c>
      <c r="X90">
        <v>3.35</v>
      </c>
      <c r="Y90">
        <v>3.8</v>
      </c>
      <c r="Z90">
        <v>4.0999999999999996</v>
      </c>
      <c r="AB90">
        <f t="shared" si="18"/>
        <v>47.555555555555543</v>
      </c>
    </row>
    <row r="91" spans="1:28">
      <c r="A91">
        <v>2.0499999999999998</v>
      </c>
      <c r="B91">
        <v>2.56</v>
      </c>
      <c r="C91">
        <v>2.72</v>
      </c>
      <c r="D91">
        <v>3.32</v>
      </c>
      <c r="E91">
        <v>3.66</v>
      </c>
      <c r="V91">
        <v>1.61</v>
      </c>
      <c r="W91">
        <v>2.56</v>
      </c>
      <c r="X91">
        <v>3.39</v>
      </c>
      <c r="Y91">
        <v>3.84</v>
      </c>
      <c r="Z91">
        <v>4.16</v>
      </c>
      <c r="AB91">
        <f t="shared" ref="AB91:AB94" si="19">+((Z91-V91)/45)*1000</f>
        <v>56.666666666666664</v>
      </c>
    </row>
    <row r="92" spans="1:28">
      <c r="A92">
        <v>2.1</v>
      </c>
      <c r="B92">
        <v>2.42</v>
      </c>
      <c r="C92">
        <v>2.84</v>
      </c>
      <c r="D92">
        <v>3.28</v>
      </c>
      <c r="E92">
        <v>3.29</v>
      </c>
      <c r="V92">
        <v>1.73</v>
      </c>
      <c r="W92">
        <v>2.64</v>
      </c>
      <c r="X92">
        <v>3.47</v>
      </c>
      <c r="Y92">
        <v>3.88</v>
      </c>
      <c r="Z92">
        <v>4.18</v>
      </c>
      <c r="AB92">
        <f t="shared" si="19"/>
        <v>54.444444444444443</v>
      </c>
    </row>
    <row r="93" spans="1:28">
      <c r="A93">
        <v>1.98</v>
      </c>
      <c r="B93">
        <v>2.5499999999999998</v>
      </c>
      <c r="C93">
        <v>2.39</v>
      </c>
      <c r="D93">
        <v>3.74</v>
      </c>
      <c r="E93">
        <v>3.93</v>
      </c>
      <c r="V93">
        <v>2.04</v>
      </c>
      <c r="W93">
        <v>2.74</v>
      </c>
      <c r="X93">
        <v>3.57</v>
      </c>
      <c r="Y93">
        <v>3.9</v>
      </c>
      <c r="Z93">
        <v>4.24</v>
      </c>
      <c r="AB93">
        <f t="shared" si="19"/>
        <v>48.888888888888893</v>
      </c>
    </row>
    <row r="94" spans="1:28">
      <c r="A94">
        <v>2.16</v>
      </c>
      <c r="B94">
        <v>2.87</v>
      </c>
      <c r="C94">
        <v>2.88</v>
      </c>
      <c r="D94">
        <v>3.29</v>
      </c>
      <c r="E94">
        <v>2.97</v>
      </c>
      <c r="V94">
        <v>1.91</v>
      </c>
      <c r="W94">
        <v>2.87</v>
      </c>
      <c r="X94">
        <v>3.62</v>
      </c>
      <c r="Y94">
        <v>4.04</v>
      </c>
      <c r="Z94">
        <v>4.41</v>
      </c>
      <c r="AB94">
        <f t="shared" si="19"/>
        <v>55.55555555555555</v>
      </c>
    </row>
    <row r="95" spans="1:28">
      <c r="A95">
        <v>1.73</v>
      </c>
      <c r="B95">
        <v>2.09</v>
      </c>
      <c r="C95">
        <v>2.96</v>
      </c>
      <c r="D95">
        <v>3.8</v>
      </c>
      <c r="E95">
        <v>4.18</v>
      </c>
      <c r="W95" t="s">
        <v>2</v>
      </c>
      <c r="X95" t="s">
        <v>2</v>
      </c>
      <c r="Y95" t="s">
        <v>2</v>
      </c>
      <c r="Z95" t="s">
        <v>2</v>
      </c>
      <c r="AB95" t="s">
        <v>2</v>
      </c>
    </row>
    <row r="96" spans="1:28">
      <c r="A96">
        <v>1.78</v>
      </c>
      <c r="B96">
        <v>1.99</v>
      </c>
      <c r="C96">
        <v>3.47</v>
      </c>
      <c r="D96">
        <v>4.04</v>
      </c>
      <c r="E96">
        <v>3.38</v>
      </c>
      <c r="W96" t="s">
        <v>2</v>
      </c>
      <c r="AB96" t="s">
        <v>2</v>
      </c>
    </row>
    <row r="97" spans="1:28">
      <c r="A97">
        <v>1.94</v>
      </c>
      <c r="B97">
        <v>2.27</v>
      </c>
      <c r="C97">
        <v>3.62</v>
      </c>
      <c r="D97">
        <v>3.29</v>
      </c>
      <c r="E97">
        <v>3.89</v>
      </c>
    </row>
    <row r="98" spans="1:28">
      <c r="A98">
        <v>1.65</v>
      </c>
      <c r="B98">
        <v>2.31</v>
      </c>
      <c r="C98">
        <v>2.77</v>
      </c>
      <c r="D98">
        <v>3.23</v>
      </c>
      <c r="E98">
        <v>3.37</v>
      </c>
      <c r="V98">
        <f t="shared" ref="V98:Z98" si="20">+AVERAGE(V58:V94)</f>
        <v>1.8927027027027028</v>
      </c>
      <c r="W98">
        <f t="shared" si="20"/>
        <v>2.2656756756756762</v>
      </c>
      <c r="X98">
        <f t="shared" si="20"/>
        <v>2.8486486486486475</v>
      </c>
      <c r="Y98">
        <f t="shared" si="20"/>
        <v>3.2516216216216209</v>
      </c>
      <c r="Z98">
        <f t="shared" si="20"/>
        <v>3.5213513513513512</v>
      </c>
      <c r="AB98">
        <f>+AVERAGE(AB58:AB96)</f>
        <v>36.192192192192195</v>
      </c>
    </row>
    <row r="99" spans="1:28">
      <c r="A99">
        <v>1.98</v>
      </c>
      <c r="B99">
        <v>2.16</v>
      </c>
      <c r="C99">
        <v>2.67</v>
      </c>
      <c r="D99">
        <v>3.07</v>
      </c>
      <c r="E99">
        <v>3.5</v>
      </c>
      <c r="V99">
        <f t="shared" ref="V99:Z99" si="21">+STDEV(V58:V94)</f>
        <v>0.19903445609922552</v>
      </c>
      <c r="W99">
        <f t="shared" si="21"/>
        <v>0.28670097217736523</v>
      </c>
      <c r="X99">
        <f t="shared" si="21"/>
        <v>0.38150405678753879</v>
      </c>
      <c r="Y99">
        <f t="shared" si="21"/>
        <v>0.41587600658472024</v>
      </c>
      <c r="Z99">
        <f t="shared" si="21"/>
        <v>0.45985602917388024</v>
      </c>
      <c r="AB99">
        <f>+STDEV(AB58:AB96)</f>
        <v>10.602062868630959</v>
      </c>
    </row>
    <row r="100" spans="1:28">
      <c r="A100">
        <v>1.99</v>
      </c>
      <c r="B100">
        <v>2.52</v>
      </c>
      <c r="C100">
        <v>3.27</v>
      </c>
      <c r="D100">
        <v>2.76</v>
      </c>
      <c r="E100">
        <v>3.34</v>
      </c>
      <c r="V100">
        <f>+V99/6</f>
        <v>3.3172409349870917E-2</v>
      </c>
      <c r="W100">
        <f>+W99/6.16</f>
        <v>4.6542365613208639E-2</v>
      </c>
      <c r="X100">
        <f t="shared" ref="X100:Z100" si="22">+X99/6.08</f>
        <v>6.274737776110835E-2</v>
      </c>
      <c r="Y100">
        <f t="shared" si="22"/>
        <v>6.8400658977750037E-2</v>
      </c>
      <c r="Z100">
        <f t="shared" si="22"/>
        <v>7.5634215324651352E-2</v>
      </c>
      <c r="AB100">
        <f>+AB99/6.16</f>
        <v>1.7211141020504803</v>
      </c>
    </row>
    <row r="101" spans="1:28">
      <c r="A101">
        <v>1.96</v>
      </c>
      <c r="B101">
        <v>1.97</v>
      </c>
      <c r="C101">
        <v>3.35</v>
      </c>
      <c r="D101">
        <v>3.5</v>
      </c>
      <c r="E101">
        <v>4.0999999999999996</v>
      </c>
      <c r="V101">
        <f t="shared" ref="V101:Z101" si="23">+V100/V98</f>
        <v>1.7526476452166557E-2</v>
      </c>
      <c r="W101">
        <f t="shared" si="23"/>
        <v>2.0542377760810204E-2</v>
      </c>
      <c r="X101">
        <f t="shared" si="23"/>
        <v>2.2027068094506736E-2</v>
      </c>
      <c r="Y101">
        <f t="shared" si="23"/>
        <v>2.1035860545064847E-2</v>
      </c>
      <c r="Z101">
        <f t="shared" si="23"/>
        <v>2.1478747156436412E-2</v>
      </c>
      <c r="AB101">
        <f>+AB100/AB98</f>
        <v>4.7554845335447224E-2</v>
      </c>
    </row>
    <row r="102" spans="1:28">
      <c r="A102">
        <v>2.04</v>
      </c>
      <c r="B102">
        <v>2.44</v>
      </c>
      <c r="C102">
        <v>3.57</v>
      </c>
      <c r="D102">
        <v>3.57</v>
      </c>
      <c r="E102">
        <v>4.24</v>
      </c>
      <c r="V102">
        <f>+SQRT(36)</f>
        <v>6</v>
      </c>
      <c r="W102">
        <f>+SQRT(38)</f>
        <v>6.164414002968976</v>
      </c>
      <c r="X102">
        <f>+SQRT(37)</f>
        <v>6.0827625302982193</v>
      </c>
      <c r="Y102">
        <f t="shared" ref="Y102:Z102" si="24">+SQRT(37)</f>
        <v>6.0827625302982193</v>
      </c>
      <c r="Z102">
        <f t="shared" si="24"/>
        <v>6.0827625302982193</v>
      </c>
      <c r="AB102">
        <f>+SQRT(38)</f>
        <v>6.164414002968976</v>
      </c>
    </row>
    <row r="103" spans="1:28">
      <c r="A103">
        <v>1.8</v>
      </c>
      <c r="B103">
        <v>2.74</v>
      </c>
      <c r="C103">
        <v>3.15</v>
      </c>
      <c r="D103">
        <v>3.88</v>
      </c>
      <c r="E103">
        <v>3.53</v>
      </c>
    </row>
    <row r="104" spans="1:28">
      <c r="A104">
        <v>1.57</v>
      </c>
      <c r="B104">
        <v>2.14</v>
      </c>
      <c r="C104">
        <v>2.73</v>
      </c>
      <c r="D104">
        <v>3.11</v>
      </c>
      <c r="E104">
        <v>2.52</v>
      </c>
    </row>
    <row r="105" spans="1:28">
      <c r="A105">
        <v>2.0499999999999998</v>
      </c>
      <c r="B105">
        <v>2.04</v>
      </c>
      <c r="C105">
        <v>2.73</v>
      </c>
      <c r="D105">
        <v>2.95</v>
      </c>
      <c r="E105">
        <v>2.87</v>
      </c>
      <c r="V105" t="s">
        <v>17</v>
      </c>
      <c r="AB105" t="s">
        <v>11</v>
      </c>
    </row>
    <row r="106" spans="1:28">
      <c r="A106">
        <v>2.0499999999999998</v>
      </c>
      <c r="B106">
        <v>1.67</v>
      </c>
      <c r="C106">
        <v>2.84</v>
      </c>
      <c r="D106">
        <v>2.58</v>
      </c>
      <c r="E106">
        <v>3.35</v>
      </c>
      <c r="V106" s="1">
        <v>36096</v>
      </c>
      <c r="W106" s="1">
        <v>36111</v>
      </c>
      <c r="X106" s="1">
        <v>36121</v>
      </c>
      <c r="Y106" s="1">
        <v>36131</v>
      </c>
      <c r="Z106" s="1">
        <v>36141</v>
      </c>
      <c r="AB106" t="s">
        <v>16</v>
      </c>
    </row>
    <row r="107" spans="1:28">
      <c r="A107">
        <v>1.68</v>
      </c>
      <c r="B107">
        <v>2.2400000000000002</v>
      </c>
      <c r="C107">
        <v>2.82</v>
      </c>
      <c r="D107">
        <v>2.2799999999999998</v>
      </c>
      <c r="E107">
        <v>3.18</v>
      </c>
      <c r="V107">
        <v>1.35</v>
      </c>
      <c r="W107">
        <v>2.19</v>
      </c>
      <c r="X107">
        <v>2.44</v>
      </c>
      <c r="Y107">
        <v>2.1800000000000002</v>
      </c>
      <c r="Z107">
        <v>2.41</v>
      </c>
      <c r="AB107">
        <f>+((Z107-V107)/45)*1000</f>
        <v>23.555555555555554</v>
      </c>
    </row>
    <row r="108" spans="1:28">
      <c r="A108">
        <v>2.2000000000000002</v>
      </c>
      <c r="B108">
        <v>2.33</v>
      </c>
      <c r="C108">
        <v>1.97</v>
      </c>
      <c r="D108">
        <v>2.31</v>
      </c>
      <c r="E108">
        <v>3.34</v>
      </c>
      <c r="V108">
        <v>1.39</v>
      </c>
      <c r="W108">
        <v>2.71</v>
      </c>
      <c r="X108">
        <v>3.09</v>
      </c>
      <c r="Y108">
        <v>3.15</v>
      </c>
      <c r="Z108">
        <v>2.61</v>
      </c>
      <c r="AB108">
        <f t="shared" ref="AB108:AB123" si="25">+((Z108-V108)/45)*1000</f>
        <v>27.111111111111111</v>
      </c>
    </row>
    <row r="109" spans="1:28">
      <c r="A109">
        <v>1.85</v>
      </c>
      <c r="B109">
        <v>2.0699999999999998</v>
      </c>
      <c r="C109">
        <v>2.65</v>
      </c>
      <c r="D109">
        <v>3.12</v>
      </c>
      <c r="E109">
        <v>3.15</v>
      </c>
      <c r="V109">
        <v>1.56</v>
      </c>
      <c r="W109">
        <v>2.4700000000000002</v>
      </c>
      <c r="X109">
        <v>2.19</v>
      </c>
      <c r="Y109">
        <v>3.01</v>
      </c>
      <c r="Z109">
        <v>2.74</v>
      </c>
      <c r="AB109">
        <f t="shared" si="25"/>
        <v>26.222222222222225</v>
      </c>
    </row>
    <row r="110" spans="1:28">
      <c r="A110">
        <v>1.66</v>
      </c>
      <c r="B110">
        <v>1.94</v>
      </c>
      <c r="C110">
        <v>2.67</v>
      </c>
      <c r="D110">
        <v>3.26</v>
      </c>
      <c r="E110">
        <v>2.72</v>
      </c>
      <c r="V110">
        <v>1.57</v>
      </c>
      <c r="W110">
        <v>2.65</v>
      </c>
      <c r="X110">
        <v>3.77</v>
      </c>
      <c r="Y110">
        <v>3.07</v>
      </c>
      <c r="Z110">
        <v>2.77</v>
      </c>
      <c r="AB110">
        <f t="shared" si="25"/>
        <v>26.666666666666664</v>
      </c>
    </row>
    <row r="111" spans="1:28">
      <c r="A111">
        <v>1.89</v>
      </c>
      <c r="B111">
        <v>2.34</v>
      </c>
      <c r="C111">
        <v>1.91</v>
      </c>
      <c r="D111">
        <v>3.12</v>
      </c>
      <c r="E111">
        <v>3.1</v>
      </c>
      <c r="V111">
        <v>1.62</v>
      </c>
      <c r="W111">
        <v>2.31</v>
      </c>
      <c r="X111">
        <v>2.94</v>
      </c>
      <c r="Y111">
        <v>3.55</v>
      </c>
      <c r="Z111">
        <v>2.95</v>
      </c>
      <c r="AB111">
        <f t="shared" si="25"/>
        <v>29.555555555555557</v>
      </c>
    </row>
    <row r="112" spans="1:28">
      <c r="A112">
        <v>2.16</v>
      </c>
      <c r="B112">
        <v>2.4500000000000002</v>
      </c>
      <c r="C112">
        <v>2.78</v>
      </c>
      <c r="D112">
        <v>3.02</v>
      </c>
      <c r="E112">
        <v>3.38</v>
      </c>
      <c r="V112">
        <v>1.66</v>
      </c>
      <c r="W112">
        <v>2.15</v>
      </c>
      <c r="X112">
        <v>2.4500000000000002</v>
      </c>
      <c r="Y112">
        <v>2.93</v>
      </c>
      <c r="Z112">
        <v>3</v>
      </c>
      <c r="AB112">
        <f t="shared" si="25"/>
        <v>29.777777777777779</v>
      </c>
    </row>
    <row r="113" spans="1:28">
      <c r="A113">
        <v>1.92</v>
      </c>
      <c r="B113">
        <v>1.43</v>
      </c>
      <c r="C113">
        <v>2.44</v>
      </c>
      <c r="D113">
        <v>3.02</v>
      </c>
      <c r="E113">
        <v>3.31</v>
      </c>
      <c r="V113">
        <v>1.71</v>
      </c>
      <c r="W113">
        <v>2.23</v>
      </c>
      <c r="X113">
        <v>2.74</v>
      </c>
      <c r="Y113">
        <v>2.76</v>
      </c>
      <c r="Z113">
        <v>3.14</v>
      </c>
      <c r="AB113">
        <f t="shared" si="25"/>
        <v>31.777777777777779</v>
      </c>
    </row>
    <row r="114" spans="1:28">
      <c r="A114">
        <v>1.57</v>
      </c>
      <c r="B114">
        <v>2.38</v>
      </c>
      <c r="C114">
        <v>2.66</v>
      </c>
      <c r="D114">
        <v>3.01</v>
      </c>
      <c r="E114">
        <v>2.57</v>
      </c>
      <c r="V114">
        <v>1.75</v>
      </c>
      <c r="W114">
        <v>2.5499999999999998</v>
      </c>
      <c r="X114">
        <v>2.99</v>
      </c>
      <c r="Y114">
        <v>3.05</v>
      </c>
      <c r="Z114">
        <v>3.17</v>
      </c>
      <c r="AB114">
        <f t="shared" si="25"/>
        <v>31.555555555555554</v>
      </c>
    </row>
    <row r="115" spans="1:28">
      <c r="A115">
        <v>2.16</v>
      </c>
      <c r="B115">
        <v>2.36</v>
      </c>
      <c r="C115">
        <v>2.41</v>
      </c>
      <c r="D115">
        <v>2.72</v>
      </c>
      <c r="E115">
        <v>3.46</v>
      </c>
      <c r="V115">
        <v>1.75</v>
      </c>
      <c r="W115">
        <v>2.2400000000000002</v>
      </c>
      <c r="X115">
        <v>2.77</v>
      </c>
      <c r="Y115">
        <v>3.42</v>
      </c>
      <c r="Z115">
        <v>3.17</v>
      </c>
      <c r="AB115">
        <f t="shared" si="25"/>
        <v>31.555555555555554</v>
      </c>
    </row>
    <row r="116" spans="1:28">
      <c r="B116">
        <v>2.42</v>
      </c>
      <c r="C116">
        <v>2.27</v>
      </c>
      <c r="D116">
        <v>3.11</v>
      </c>
      <c r="E116">
        <v>3.14</v>
      </c>
      <c r="V116">
        <v>1.79</v>
      </c>
      <c r="W116">
        <v>2.4900000000000002</v>
      </c>
      <c r="X116">
        <v>2.56</v>
      </c>
      <c r="Y116">
        <v>3.05</v>
      </c>
      <c r="Z116">
        <v>3.19</v>
      </c>
      <c r="AB116">
        <f t="shared" si="25"/>
        <v>31.111111111111111</v>
      </c>
    </row>
    <row r="117" spans="1:28">
      <c r="B117">
        <v>1.81</v>
      </c>
      <c r="V117">
        <v>1.79</v>
      </c>
      <c r="W117">
        <v>1.73</v>
      </c>
      <c r="X117">
        <v>2.5299999999999998</v>
      </c>
      <c r="Y117">
        <v>3.79</v>
      </c>
      <c r="Z117">
        <v>3.23</v>
      </c>
      <c r="AB117">
        <f t="shared" si="25"/>
        <v>32</v>
      </c>
    </row>
    <row r="118" spans="1:28">
      <c r="V118">
        <v>1.8</v>
      </c>
      <c r="W118">
        <v>2.02</v>
      </c>
      <c r="X118">
        <v>2.54</v>
      </c>
      <c r="Y118">
        <v>3.1</v>
      </c>
      <c r="Z118">
        <v>3.24</v>
      </c>
      <c r="AB118">
        <f t="shared" si="25"/>
        <v>32</v>
      </c>
    </row>
    <row r="119" spans="1:28">
      <c r="A119">
        <f>+AVERAGE(A79:A115)</f>
        <v>1.8927027027027024</v>
      </c>
      <c r="B119">
        <f t="shared" ref="B119:E119" si="26">+AVERAGE(B79:B115)</f>
        <v>2.2656756756756753</v>
      </c>
      <c r="C119">
        <f t="shared" si="26"/>
        <v>2.8486486486486484</v>
      </c>
      <c r="D119">
        <f t="shared" si="26"/>
        <v>3.2516216216216218</v>
      </c>
      <c r="E119">
        <f t="shared" si="26"/>
        <v>3.5213513513513512</v>
      </c>
      <c r="V119">
        <v>1.81</v>
      </c>
      <c r="W119">
        <v>2.86</v>
      </c>
      <c r="X119">
        <v>2.78</v>
      </c>
      <c r="Y119">
        <v>3.95</v>
      </c>
      <c r="Z119">
        <v>3.26</v>
      </c>
      <c r="AB119">
        <f t="shared" si="25"/>
        <v>32.222222222222214</v>
      </c>
    </row>
    <row r="120" spans="1:28">
      <c r="A120">
        <f>+STDEV(A79:A115)</f>
        <v>0.19903445609923148</v>
      </c>
      <c r="B120">
        <f t="shared" ref="B120:E120" si="27">+STDEV(B79:B115)</f>
        <v>0.28670097217736934</v>
      </c>
      <c r="C120">
        <f t="shared" si="27"/>
        <v>0.38150405678753463</v>
      </c>
      <c r="D120">
        <f t="shared" si="27"/>
        <v>0.41587600658471452</v>
      </c>
      <c r="E120">
        <f t="shared" si="27"/>
        <v>0.4598560291738768</v>
      </c>
      <c r="V120">
        <v>1.85</v>
      </c>
      <c r="W120">
        <v>2.5499999999999998</v>
      </c>
      <c r="X120">
        <v>3.22</v>
      </c>
      <c r="Y120">
        <v>3.36</v>
      </c>
      <c r="Z120">
        <v>3.26</v>
      </c>
      <c r="AB120">
        <f t="shared" si="25"/>
        <v>31.333333333333325</v>
      </c>
    </row>
    <row r="121" spans="1:28">
      <c r="A121">
        <f>+A120/6</f>
        <v>3.3172409349871916E-2</v>
      </c>
      <c r="B121">
        <f>+B120/6.16</f>
        <v>4.6542365613209305E-2</v>
      </c>
      <c r="C121">
        <f>+C120/6.08</f>
        <v>6.274737776110767E-2</v>
      </c>
      <c r="D121">
        <f t="shared" ref="D121:E121" si="28">+D120/6.08</f>
        <v>6.8400658977749093E-2</v>
      </c>
      <c r="E121">
        <f t="shared" si="28"/>
        <v>7.5634215324650783E-2</v>
      </c>
      <c r="V121">
        <v>1.86</v>
      </c>
      <c r="W121">
        <v>2.2200000000000002</v>
      </c>
      <c r="X121">
        <v>2.5299999999999998</v>
      </c>
      <c r="Y121">
        <v>3.5</v>
      </c>
      <c r="Z121">
        <v>3.27</v>
      </c>
      <c r="AB121">
        <f t="shared" si="25"/>
        <v>31.333333333333332</v>
      </c>
    </row>
    <row r="122" spans="1:28">
      <c r="A122">
        <f>+A121/A119</f>
        <v>1.7526476452167088E-2</v>
      </c>
      <c r="B122">
        <f t="shared" ref="B122:E122" si="29">+B121/B119</f>
        <v>2.0542377760810505E-2</v>
      </c>
      <c r="C122">
        <f t="shared" si="29"/>
        <v>2.202706809450649E-2</v>
      </c>
      <c r="D122">
        <f t="shared" si="29"/>
        <v>2.1035860545064552E-2</v>
      </c>
      <c r="E122">
        <f t="shared" si="29"/>
        <v>2.1478747156436249E-2</v>
      </c>
      <c r="V122">
        <v>1.89</v>
      </c>
      <c r="W122">
        <v>2.5299999999999998</v>
      </c>
      <c r="X122">
        <v>3.51</v>
      </c>
      <c r="Y122">
        <v>3.47</v>
      </c>
      <c r="Z122">
        <v>3.31</v>
      </c>
      <c r="AB122">
        <f t="shared" si="25"/>
        <v>31.555555555555557</v>
      </c>
    </row>
    <row r="123" spans="1:28">
      <c r="A123">
        <f>+SQRT(36)</f>
        <v>6</v>
      </c>
      <c r="B123">
        <f>+SQRT(38)</f>
        <v>6.164414002968976</v>
      </c>
      <c r="C123">
        <f>+SQRT(37)</f>
        <v>6.0827625302982193</v>
      </c>
      <c r="D123">
        <f t="shared" ref="D123:E123" si="30">+SQRT(37)</f>
        <v>6.0827625302982193</v>
      </c>
      <c r="E123">
        <f t="shared" si="30"/>
        <v>6.0827625302982193</v>
      </c>
      <c r="V123">
        <v>1.9</v>
      </c>
      <c r="W123">
        <v>2.63</v>
      </c>
      <c r="X123">
        <v>3.28</v>
      </c>
      <c r="Y123">
        <v>3.62</v>
      </c>
      <c r="Z123">
        <v>3.32</v>
      </c>
      <c r="AB123">
        <f t="shared" si="25"/>
        <v>31.555555555555554</v>
      </c>
    </row>
    <row r="124" spans="1:28">
      <c r="V124">
        <v>1.91</v>
      </c>
      <c r="W124">
        <v>2.3199999999999998</v>
      </c>
      <c r="X124">
        <v>2.68</v>
      </c>
      <c r="Y124">
        <v>2.82</v>
      </c>
      <c r="Z124">
        <v>3.33</v>
      </c>
      <c r="AB124">
        <f t="shared" ref="AB124:AB139" si="31">+((Z124-V124)/45)*1000</f>
        <v>31.555555555555557</v>
      </c>
    </row>
    <row r="125" spans="1:28">
      <c r="V125">
        <v>1.92</v>
      </c>
      <c r="W125">
        <v>2.39</v>
      </c>
      <c r="X125">
        <v>3.18</v>
      </c>
      <c r="Y125">
        <v>2.4500000000000002</v>
      </c>
      <c r="Z125">
        <v>3.35</v>
      </c>
      <c r="AB125">
        <f t="shared" si="31"/>
        <v>31.777777777777779</v>
      </c>
    </row>
    <row r="126" spans="1:28">
      <c r="A126" t="s">
        <v>17</v>
      </c>
      <c r="V126">
        <v>1.93</v>
      </c>
      <c r="W126">
        <v>2.14</v>
      </c>
      <c r="X126">
        <v>2.73</v>
      </c>
      <c r="Y126">
        <v>4.17</v>
      </c>
      <c r="Z126">
        <v>3.39</v>
      </c>
      <c r="AB126">
        <f t="shared" si="31"/>
        <v>32.44444444444445</v>
      </c>
    </row>
    <row r="127" spans="1:28">
      <c r="A127" s="1">
        <v>36096</v>
      </c>
      <c r="B127" s="1">
        <v>36111</v>
      </c>
      <c r="C127" s="1">
        <v>36121</v>
      </c>
      <c r="D127" s="1">
        <v>36131</v>
      </c>
      <c r="E127" s="1">
        <v>36141</v>
      </c>
      <c r="V127">
        <v>1.93</v>
      </c>
      <c r="W127">
        <v>1.61</v>
      </c>
      <c r="X127">
        <v>2.56</v>
      </c>
      <c r="Y127">
        <v>3.2</v>
      </c>
      <c r="Z127">
        <v>3.4</v>
      </c>
      <c r="AB127">
        <f t="shared" si="31"/>
        <v>32.666666666666664</v>
      </c>
    </row>
    <row r="128" spans="1:28">
      <c r="A128">
        <v>1.9</v>
      </c>
      <c r="B128">
        <v>2.02</v>
      </c>
      <c r="C128">
        <v>2.54</v>
      </c>
      <c r="D128">
        <v>3.1</v>
      </c>
      <c r="E128">
        <v>3.24</v>
      </c>
      <c r="V128">
        <v>1.96</v>
      </c>
      <c r="W128">
        <v>2.19</v>
      </c>
      <c r="X128">
        <v>3.02</v>
      </c>
      <c r="Y128">
        <v>2.85</v>
      </c>
      <c r="Z128">
        <v>3.41</v>
      </c>
      <c r="AB128">
        <f t="shared" si="31"/>
        <v>32.222222222222229</v>
      </c>
    </row>
    <row r="129" spans="1:28">
      <c r="A129">
        <v>1.56</v>
      </c>
      <c r="B129">
        <v>2.3199999999999998</v>
      </c>
      <c r="C129">
        <v>2.63</v>
      </c>
      <c r="D129">
        <v>3.34</v>
      </c>
      <c r="E129">
        <v>3.53</v>
      </c>
      <c r="V129">
        <v>1.96</v>
      </c>
      <c r="W129">
        <v>2.29</v>
      </c>
      <c r="X129">
        <v>2.7</v>
      </c>
      <c r="Y129">
        <v>3.29</v>
      </c>
      <c r="Z129">
        <v>3.47</v>
      </c>
      <c r="AB129">
        <f t="shared" si="31"/>
        <v>33.555555555555557</v>
      </c>
    </row>
    <row r="130" spans="1:28">
      <c r="A130">
        <v>1.75</v>
      </c>
      <c r="B130">
        <v>2.15</v>
      </c>
      <c r="C130">
        <v>2.4500000000000002</v>
      </c>
      <c r="D130">
        <v>2.93</v>
      </c>
      <c r="E130">
        <v>3</v>
      </c>
      <c r="V130">
        <v>1.98</v>
      </c>
      <c r="W130">
        <v>1.98</v>
      </c>
      <c r="X130">
        <v>2.2400000000000002</v>
      </c>
      <c r="Y130">
        <v>3.1</v>
      </c>
      <c r="Z130">
        <v>3.49</v>
      </c>
      <c r="AB130">
        <f t="shared" si="31"/>
        <v>33.555555555555557</v>
      </c>
    </row>
    <row r="131" spans="1:28">
      <c r="A131">
        <v>1.93</v>
      </c>
      <c r="B131">
        <v>2.14</v>
      </c>
      <c r="C131">
        <v>2.73</v>
      </c>
      <c r="D131">
        <v>4.17</v>
      </c>
      <c r="E131">
        <v>3.39</v>
      </c>
      <c r="V131">
        <v>1.98</v>
      </c>
      <c r="W131">
        <v>2.77</v>
      </c>
      <c r="X131">
        <v>2.64</v>
      </c>
      <c r="Y131">
        <v>3.08</v>
      </c>
      <c r="Z131">
        <v>3.51</v>
      </c>
      <c r="AB131">
        <f t="shared" si="31"/>
        <v>33.999999999999993</v>
      </c>
    </row>
    <row r="132" spans="1:28">
      <c r="A132">
        <v>1.98</v>
      </c>
      <c r="B132">
        <v>2.77</v>
      </c>
      <c r="C132">
        <v>2.64</v>
      </c>
      <c r="D132">
        <v>3.08</v>
      </c>
      <c r="E132">
        <v>3.51</v>
      </c>
      <c r="V132">
        <v>2.0099999999999998</v>
      </c>
      <c r="W132">
        <v>2.3199999999999998</v>
      </c>
      <c r="X132">
        <v>2.63</v>
      </c>
      <c r="Y132">
        <v>3.34</v>
      </c>
      <c r="Z132">
        <v>3.53</v>
      </c>
      <c r="AB132">
        <f t="shared" si="31"/>
        <v>33.777777777777779</v>
      </c>
    </row>
    <row r="133" spans="1:28">
      <c r="A133">
        <v>2.16</v>
      </c>
      <c r="B133">
        <v>2.06</v>
      </c>
      <c r="C133">
        <v>3.09</v>
      </c>
      <c r="D133">
        <v>3.4</v>
      </c>
      <c r="E133">
        <v>3.89</v>
      </c>
      <c r="V133">
        <v>2.0099999999999998</v>
      </c>
      <c r="W133">
        <v>2.2999999999999998</v>
      </c>
      <c r="X133">
        <v>2.78</v>
      </c>
      <c r="Y133">
        <v>3.08</v>
      </c>
      <c r="Z133">
        <v>3.56</v>
      </c>
      <c r="AB133">
        <f t="shared" si="31"/>
        <v>34.44444444444445</v>
      </c>
    </row>
    <row r="134" spans="1:28">
      <c r="A134">
        <v>1.75</v>
      </c>
      <c r="B134">
        <v>2.2200000000000002</v>
      </c>
      <c r="C134">
        <v>2.5299999999999998</v>
      </c>
      <c r="D134">
        <v>3.5</v>
      </c>
      <c r="E134">
        <v>3.27</v>
      </c>
      <c r="V134">
        <v>2.0499999999999998</v>
      </c>
      <c r="W134">
        <v>2.2799999999999998</v>
      </c>
      <c r="X134">
        <v>3.75</v>
      </c>
      <c r="Y134">
        <v>2.91</v>
      </c>
      <c r="Z134">
        <v>3.61</v>
      </c>
      <c r="AB134">
        <f t="shared" si="31"/>
        <v>34.666666666666664</v>
      </c>
    </row>
    <row r="135" spans="1:28">
      <c r="A135">
        <v>2.09</v>
      </c>
      <c r="B135">
        <v>2.12</v>
      </c>
      <c r="C135">
        <v>2.5</v>
      </c>
      <c r="D135">
        <v>2.85</v>
      </c>
      <c r="E135">
        <v>4.1500000000000004</v>
      </c>
      <c r="V135">
        <v>2.06</v>
      </c>
      <c r="W135">
        <v>2.2799999999999998</v>
      </c>
      <c r="X135">
        <v>2.4</v>
      </c>
      <c r="Y135">
        <v>3.69</v>
      </c>
      <c r="Z135">
        <v>3.65</v>
      </c>
      <c r="AB135">
        <f t="shared" si="31"/>
        <v>35.333333333333329</v>
      </c>
    </row>
    <row r="136" spans="1:28">
      <c r="A136">
        <v>2.1</v>
      </c>
      <c r="B136">
        <v>2.08</v>
      </c>
      <c r="C136">
        <v>2.96</v>
      </c>
      <c r="D136">
        <v>2.85</v>
      </c>
      <c r="E136">
        <v>3.72</v>
      </c>
      <c r="V136">
        <v>2.09</v>
      </c>
      <c r="W136">
        <v>2.08</v>
      </c>
      <c r="X136">
        <v>2.96</v>
      </c>
      <c r="Y136">
        <v>2.85</v>
      </c>
      <c r="Z136">
        <v>3.72</v>
      </c>
      <c r="AB136">
        <f t="shared" si="31"/>
        <v>36.222222222222229</v>
      </c>
    </row>
    <row r="137" spans="1:28">
      <c r="A137">
        <v>2.11</v>
      </c>
      <c r="B137">
        <v>2.17</v>
      </c>
      <c r="C137">
        <v>2.4900000000000002</v>
      </c>
      <c r="D137">
        <v>2.87</v>
      </c>
      <c r="E137">
        <v>4.8899999999999997</v>
      </c>
      <c r="V137">
        <v>2.09</v>
      </c>
      <c r="W137">
        <v>2.04</v>
      </c>
      <c r="X137">
        <v>3.19</v>
      </c>
      <c r="Y137">
        <v>3.14</v>
      </c>
      <c r="Z137">
        <v>3.77</v>
      </c>
      <c r="AB137">
        <f t="shared" si="31"/>
        <v>37.333333333333336</v>
      </c>
    </row>
    <row r="138" spans="1:28">
      <c r="A138">
        <v>1.8</v>
      </c>
      <c r="B138">
        <v>2.4900000000000002</v>
      </c>
      <c r="C138">
        <v>2.56</v>
      </c>
      <c r="D138">
        <v>3.05</v>
      </c>
      <c r="E138">
        <v>3.19</v>
      </c>
      <c r="V138">
        <v>2.09</v>
      </c>
      <c r="W138">
        <v>2.11</v>
      </c>
      <c r="X138">
        <v>2.79</v>
      </c>
      <c r="Y138">
        <v>2.71</v>
      </c>
      <c r="Z138">
        <v>3.8</v>
      </c>
      <c r="AB138">
        <f t="shared" si="31"/>
        <v>38</v>
      </c>
    </row>
    <row r="139" spans="1:28">
      <c r="A139">
        <v>2.06</v>
      </c>
      <c r="B139">
        <v>2.23</v>
      </c>
      <c r="C139">
        <v>2.74</v>
      </c>
      <c r="D139">
        <v>2.76</v>
      </c>
      <c r="E139">
        <v>3.14</v>
      </c>
      <c r="V139">
        <v>2.1</v>
      </c>
      <c r="W139">
        <v>2.4500000000000002</v>
      </c>
      <c r="X139">
        <v>3.11</v>
      </c>
      <c r="Y139">
        <v>3.36</v>
      </c>
      <c r="Z139">
        <v>3.85</v>
      </c>
      <c r="AB139">
        <f t="shared" si="31"/>
        <v>38.888888888888893</v>
      </c>
    </row>
    <row r="140" spans="1:28">
      <c r="A140">
        <v>1.96</v>
      </c>
      <c r="B140">
        <v>2.29</v>
      </c>
      <c r="C140">
        <v>2.7</v>
      </c>
      <c r="D140">
        <v>3.29</v>
      </c>
      <c r="E140">
        <v>3.47</v>
      </c>
      <c r="V140">
        <v>2.11</v>
      </c>
      <c r="W140">
        <v>2.06</v>
      </c>
      <c r="X140">
        <v>3.09</v>
      </c>
      <c r="Y140">
        <v>3.4</v>
      </c>
      <c r="Z140">
        <v>3.89</v>
      </c>
      <c r="AB140">
        <f t="shared" ref="AB140:AB144" si="32">+((Z140-V140)/45)*1000</f>
        <v>39.555555555555557</v>
      </c>
    </row>
    <row r="141" spans="1:28">
      <c r="A141">
        <v>1.98</v>
      </c>
      <c r="B141">
        <v>2.2799999999999998</v>
      </c>
      <c r="C141">
        <v>3.75</v>
      </c>
      <c r="D141">
        <v>2.91</v>
      </c>
      <c r="E141">
        <v>3.61</v>
      </c>
      <c r="V141">
        <v>2.16</v>
      </c>
      <c r="W141">
        <v>2.13</v>
      </c>
      <c r="X141">
        <v>1.86</v>
      </c>
      <c r="Y141">
        <v>3.39</v>
      </c>
      <c r="Z141">
        <v>3.95</v>
      </c>
      <c r="AB141">
        <f t="shared" si="32"/>
        <v>39.777777777777779</v>
      </c>
    </row>
    <row r="142" spans="1:28">
      <c r="A142">
        <v>2.09</v>
      </c>
      <c r="B142">
        <v>2.2400000000000002</v>
      </c>
      <c r="C142">
        <v>2.77</v>
      </c>
      <c r="D142">
        <v>3.42</v>
      </c>
      <c r="E142">
        <v>3.17</v>
      </c>
      <c r="V142">
        <v>2.16</v>
      </c>
      <c r="W142">
        <v>2.12</v>
      </c>
      <c r="X142">
        <v>2.5</v>
      </c>
      <c r="Y142">
        <v>2.85</v>
      </c>
      <c r="Z142">
        <v>4.1500000000000004</v>
      </c>
      <c r="AB142">
        <f t="shared" si="32"/>
        <v>44.222222222222229</v>
      </c>
    </row>
    <row r="143" spans="1:28">
      <c r="A143">
        <v>1.66</v>
      </c>
      <c r="B143">
        <v>2.5299999999999998</v>
      </c>
      <c r="C143">
        <v>3.51</v>
      </c>
      <c r="D143">
        <v>3.47</v>
      </c>
      <c r="E143">
        <v>3.31</v>
      </c>
      <c r="V143">
        <v>2.2000000000000002</v>
      </c>
      <c r="W143">
        <v>2.48</v>
      </c>
      <c r="X143">
        <v>3.24</v>
      </c>
      <c r="Y143">
        <v>3.18</v>
      </c>
      <c r="Z143">
        <v>4.1900000000000004</v>
      </c>
      <c r="AB143">
        <f t="shared" si="32"/>
        <v>44.222222222222229</v>
      </c>
    </row>
    <row r="144" spans="1:28">
      <c r="A144">
        <v>2.0099999999999998</v>
      </c>
      <c r="B144">
        <v>2.11</v>
      </c>
      <c r="C144">
        <v>2.79</v>
      </c>
      <c r="D144">
        <v>2.71</v>
      </c>
      <c r="E144">
        <v>3.8</v>
      </c>
      <c r="V144">
        <v>2.2000000000000002</v>
      </c>
      <c r="W144">
        <v>2.17</v>
      </c>
      <c r="X144">
        <v>2.4900000000000002</v>
      </c>
      <c r="Y144">
        <v>2.87</v>
      </c>
      <c r="Z144">
        <v>4.8899999999999997</v>
      </c>
      <c r="AB144">
        <f t="shared" si="32"/>
        <v>59.777777777777771</v>
      </c>
    </row>
    <row r="145" spans="1:28">
      <c r="A145">
        <v>1.39</v>
      </c>
      <c r="B145">
        <v>2.2999999999999998</v>
      </c>
      <c r="C145">
        <v>2.78</v>
      </c>
      <c r="D145">
        <v>3.08</v>
      </c>
      <c r="E145">
        <v>3.56</v>
      </c>
      <c r="AB145" t="s">
        <v>2</v>
      </c>
    </row>
    <row r="146" spans="1:28">
      <c r="A146">
        <v>1.71</v>
      </c>
      <c r="B146">
        <v>2.86</v>
      </c>
      <c r="C146">
        <v>2.78</v>
      </c>
      <c r="D146">
        <v>3.95</v>
      </c>
      <c r="E146">
        <v>3.26</v>
      </c>
    </row>
    <row r="147" spans="1:28">
      <c r="A147">
        <v>2.16</v>
      </c>
      <c r="B147">
        <v>2.4500000000000002</v>
      </c>
      <c r="C147">
        <v>3.11</v>
      </c>
      <c r="D147">
        <v>3.36</v>
      </c>
      <c r="E147">
        <v>3.85</v>
      </c>
    </row>
    <row r="148" spans="1:28">
      <c r="A148">
        <v>1.93</v>
      </c>
      <c r="B148">
        <v>2.2799999999999998</v>
      </c>
      <c r="C148">
        <v>2.4</v>
      </c>
      <c r="D148">
        <v>3.69</v>
      </c>
      <c r="E148">
        <v>3.65</v>
      </c>
      <c r="V148">
        <f t="shared" ref="V148:Z148" si="33">+AVERAGE(V107:V146)</f>
        <v>1.8934210526315791</v>
      </c>
      <c r="W148">
        <f t="shared" si="33"/>
        <v>2.290526315789474</v>
      </c>
      <c r="X148">
        <f t="shared" si="33"/>
        <v>2.8123684210526312</v>
      </c>
      <c r="Y148">
        <f t="shared" si="33"/>
        <v>3.1760526315789472</v>
      </c>
      <c r="Z148">
        <f t="shared" si="33"/>
        <v>3.4197368421052627</v>
      </c>
      <c r="AB148">
        <f>+AVERAGE(AB107:AB145)</f>
        <v>33.918128654970758</v>
      </c>
    </row>
    <row r="149" spans="1:28">
      <c r="A149">
        <v>1.89</v>
      </c>
      <c r="B149">
        <v>2.63</v>
      </c>
      <c r="C149">
        <v>3.28</v>
      </c>
      <c r="D149">
        <v>3.62</v>
      </c>
      <c r="E149">
        <v>3.32</v>
      </c>
      <c r="V149">
        <f t="shared" ref="V149:Z149" si="34">+STDEV(V107:V146)</f>
        <v>0.21125463456664947</v>
      </c>
      <c r="W149">
        <f t="shared" si="34"/>
        <v>0.26484005747906914</v>
      </c>
      <c r="X149">
        <f t="shared" si="34"/>
        <v>0.4099402343422448</v>
      </c>
      <c r="Y149">
        <f t="shared" si="34"/>
        <v>0.39259042321265802</v>
      </c>
      <c r="Z149">
        <f t="shared" si="34"/>
        <v>0.46090092059571336</v>
      </c>
      <c r="AB149">
        <f>+STDEV(AB107:AB145)</f>
        <v>6.1193602097273256</v>
      </c>
    </row>
    <row r="150" spans="1:28">
      <c r="A150">
        <v>2.2000000000000002</v>
      </c>
      <c r="B150">
        <v>2.04</v>
      </c>
      <c r="C150">
        <v>3.19</v>
      </c>
      <c r="D150">
        <v>3.14</v>
      </c>
      <c r="E150">
        <v>3.77</v>
      </c>
      <c r="V150">
        <f t="shared" ref="V150:Z150" si="35">+V149/V152</f>
        <v>3.1847834458237294E-2</v>
      </c>
      <c r="W150">
        <f t="shared" si="35"/>
        <v>4.2962730496607433E-2</v>
      </c>
      <c r="X150">
        <f t="shared" si="35"/>
        <v>6.6501087393676786E-2</v>
      </c>
      <c r="Y150">
        <f t="shared" si="35"/>
        <v>6.3686576375884901E-2</v>
      </c>
      <c r="Z150">
        <f t="shared" si="35"/>
        <v>7.5771644594042176E-2</v>
      </c>
      <c r="AB150">
        <f>+AB149/6.16</f>
        <v>0.99340263144924112</v>
      </c>
    </row>
    <row r="151" spans="1:28">
      <c r="A151">
        <v>1.79</v>
      </c>
      <c r="B151">
        <v>2.31</v>
      </c>
      <c r="C151">
        <v>2.94</v>
      </c>
      <c r="D151">
        <v>3.55</v>
      </c>
      <c r="E151">
        <v>2.95</v>
      </c>
      <c r="V151">
        <f t="shared" ref="V151:Z151" si="36">+V150/V148</f>
        <v>1.6820260033537416E-2</v>
      </c>
      <c r="W151">
        <f t="shared" si="36"/>
        <v>1.8756706788500485E-2</v>
      </c>
      <c r="X151">
        <f t="shared" si="36"/>
        <v>2.3645937315988755E-2</v>
      </c>
      <c r="Y151">
        <f t="shared" si="36"/>
        <v>2.0052116184303807E-2</v>
      </c>
      <c r="Z151">
        <f t="shared" si="36"/>
        <v>2.2157156556934229E-2</v>
      </c>
      <c r="AB151">
        <f>+AB150/AB148</f>
        <v>2.9288249996175904E-2</v>
      </c>
    </row>
    <row r="152" spans="1:28">
      <c r="A152">
        <v>1.96</v>
      </c>
      <c r="B152">
        <v>2.48</v>
      </c>
      <c r="C152">
        <v>3.24</v>
      </c>
      <c r="D152">
        <v>3.18</v>
      </c>
      <c r="E152">
        <v>4.1900000000000004</v>
      </c>
      <c r="V152">
        <f>+SQRT(44)</f>
        <v>6.6332495807107996</v>
      </c>
      <c r="W152">
        <f t="shared" ref="W152:X152" si="37">+SQRT(38)</f>
        <v>6.164414002968976</v>
      </c>
      <c r="X152">
        <f t="shared" si="37"/>
        <v>6.164414002968976</v>
      </c>
      <c r="Y152">
        <f>+SQRT(38)</f>
        <v>6.164414002968976</v>
      </c>
      <c r="Z152">
        <f>+SQRT(37)</f>
        <v>6.0827625302982193</v>
      </c>
      <c r="AB152">
        <f>+SQRT(38)</f>
        <v>6.164414002968976</v>
      </c>
    </row>
    <row r="153" spans="1:28">
      <c r="A153">
        <v>1.57</v>
      </c>
      <c r="B153">
        <v>2.71</v>
      </c>
      <c r="C153">
        <v>3.09</v>
      </c>
      <c r="D153">
        <v>3.15</v>
      </c>
      <c r="E153">
        <v>2.61</v>
      </c>
      <c r="V153" t="s">
        <v>18</v>
      </c>
      <c r="AB153" t="s">
        <v>12</v>
      </c>
    </row>
    <row r="154" spans="1:28">
      <c r="A154">
        <v>2.0499999999999998</v>
      </c>
      <c r="B154">
        <v>2.4700000000000002</v>
      </c>
      <c r="C154">
        <v>2.19</v>
      </c>
      <c r="D154">
        <v>3.01</v>
      </c>
      <c r="E154">
        <v>2.74</v>
      </c>
      <c r="V154" s="1">
        <v>36096</v>
      </c>
      <c r="W154" s="1">
        <v>36111</v>
      </c>
      <c r="X154" s="1">
        <v>36121</v>
      </c>
      <c r="Y154" s="1">
        <v>36131</v>
      </c>
      <c r="Z154" s="1">
        <v>36141</v>
      </c>
      <c r="AB154" t="s">
        <v>16</v>
      </c>
    </row>
    <row r="155" spans="1:28">
      <c r="A155">
        <v>1.86</v>
      </c>
      <c r="B155">
        <v>2.5499999999999998</v>
      </c>
      <c r="C155">
        <v>3.22</v>
      </c>
      <c r="D155">
        <v>3.36</v>
      </c>
      <c r="E155">
        <v>3.26</v>
      </c>
      <c r="V155">
        <v>1.23</v>
      </c>
      <c r="W155">
        <v>2.31</v>
      </c>
      <c r="X155">
        <v>2.4300000000000002</v>
      </c>
      <c r="Y155">
        <v>2.93</v>
      </c>
      <c r="Z155">
        <v>2.23</v>
      </c>
      <c r="AB155">
        <f>+((Z155-V155)/45)*1000</f>
        <v>22.222222222222221</v>
      </c>
    </row>
    <row r="156" spans="1:28">
      <c r="A156">
        <v>1.79</v>
      </c>
      <c r="B156">
        <v>2.65</v>
      </c>
      <c r="C156">
        <v>3.77</v>
      </c>
      <c r="D156">
        <v>3.07</v>
      </c>
      <c r="E156">
        <v>2.77</v>
      </c>
      <c r="V156">
        <v>1.32</v>
      </c>
      <c r="W156">
        <v>2.14</v>
      </c>
      <c r="X156">
        <v>3.12</v>
      </c>
      <c r="Y156">
        <v>3.13</v>
      </c>
      <c r="Z156">
        <v>2.54</v>
      </c>
      <c r="AB156">
        <f t="shared" ref="AB156:AB171" si="38">+((Z156-V156)/45)*1000</f>
        <v>27.111111111111111</v>
      </c>
    </row>
    <row r="157" spans="1:28">
      <c r="A157">
        <v>2.09</v>
      </c>
      <c r="B157">
        <v>2.3199999999999998</v>
      </c>
      <c r="C157">
        <v>2.68</v>
      </c>
      <c r="D157">
        <v>2.82</v>
      </c>
      <c r="E157">
        <v>3.33</v>
      </c>
      <c r="V157">
        <v>1.33</v>
      </c>
      <c r="W157">
        <v>2.15</v>
      </c>
      <c r="X157">
        <v>2.7</v>
      </c>
      <c r="Y157">
        <v>4.7</v>
      </c>
      <c r="Z157">
        <v>2.64</v>
      </c>
      <c r="AB157">
        <f t="shared" si="38"/>
        <v>29.111111111111111</v>
      </c>
    </row>
    <row r="158" spans="1:28">
      <c r="A158">
        <v>2.2000000000000002</v>
      </c>
      <c r="B158">
        <v>2.19</v>
      </c>
      <c r="C158">
        <v>3.02</v>
      </c>
      <c r="D158">
        <v>2.85</v>
      </c>
      <c r="E158">
        <v>3.41</v>
      </c>
      <c r="V158">
        <v>1.34</v>
      </c>
      <c r="W158">
        <v>2.85</v>
      </c>
      <c r="X158">
        <v>2.1800000000000002</v>
      </c>
      <c r="Y158">
        <v>3.84</v>
      </c>
      <c r="Z158">
        <v>2.69</v>
      </c>
      <c r="AB158">
        <f t="shared" si="38"/>
        <v>29.999999999999996</v>
      </c>
    </row>
    <row r="159" spans="1:28">
      <c r="A159">
        <v>1.85</v>
      </c>
      <c r="B159">
        <v>2.39</v>
      </c>
      <c r="C159">
        <v>3.18</v>
      </c>
      <c r="D159">
        <v>2.4500000000000002</v>
      </c>
      <c r="E159">
        <v>3.35</v>
      </c>
      <c r="V159">
        <v>1.47</v>
      </c>
      <c r="W159">
        <v>1.84</v>
      </c>
      <c r="X159">
        <v>2.74</v>
      </c>
      <c r="Y159">
        <v>2.63</v>
      </c>
      <c r="Z159">
        <v>2.7</v>
      </c>
      <c r="AB159">
        <f t="shared" si="38"/>
        <v>27.333333333333339</v>
      </c>
    </row>
    <row r="160" spans="1:28">
      <c r="A160">
        <v>1.81</v>
      </c>
      <c r="B160">
        <v>1.73</v>
      </c>
      <c r="C160">
        <v>2.5299999999999998</v>
      </c>
      <c r="D160">
        <v>3.79</v>
      </c>
      <c r="E160">
        <v>3.23</v>
      </c>
      <c r="V160">
        <v>1.48</v>
      </c>
      <c r="W160">
        <v>2.63</v>
      </c>
      <c r="X160">
        <v>2.71</v>
      </c>
      <c r="Y160">
        <v>2.46</v>
      </c>
      <c r="Z160">
        <v>2.83</v>
      </c>
      <c r="AB160">
        <f t="shared" si="38"/>
        <v>30.000000000000004</v>
      </c>
    </row>
    <row r="161" spans="1:28">
      <c r="A161">
        <v>2.0099999999999998</v>
      </c>
      <c r="B161">
        <v>2.13</v>
      </c>
      <c r="C161">
        <v>1.86</v>
      </c>
      <c r="D161">
        <v>3.39</v>
      </c>
      <c r="E161">
        <v>3.95</v>
      </c>
      <c r="V161">
        <v>1.56</v>
      </c>
      <c r="W161">
        <v>2.5099999999999998</v>
      </c>
      <c r="X161">
        <v>3.87</v>
      </c>
      <c r="Y161">
        <v>2.81</v>
      </c>
      <c r="Z161">
        <v>2.86</v>
      </c>
      <c r="AB161">
        <f t="shared" si="38"/>
        <v>28.888888888888886</v>
      </c>
    </row>
    <row r="162" spans="1:28">
      <c r="A162">
        <v>1.91</v>
      </c>
      <c r="B162">
        <v>1.61</v>
      </c>
      <c r="C162">
        <v>2.56</v>
      </c>
      <c r="D162">
        <v>3.2</v>
      </c>
      <c r="E162">
        <v>3.4</v>
      </c>
      <c r="V162">
        <v>1.61</v>
      </c>
      <c r="W162">
        <v>2.15</v>
      </c>
      <c r="X162">
        <v>2.6</v>
      </c>
      <c r="Y162">
        <v>3.44</v>
      </c>
      <c r="Z162">
        <v>2.86</v>
      </c>
      <c r="AB162">
        <f t="shared" si="38"/>
        <v>27.777777777777771</v>
      </c>
    </row>
    <row r="163" spans="1:28">
      <c r="A163">
        <v>1.62</v>
      </c>
      <c r="B163">
        <v>2.5499999999999998</v>
      </c>
      <c r="C163">
        <v>2.99</v>
      </c>
      <c r="D163">
        <v>3.05</v>
      </c>
      <c r="E163">
        <v>3.17</v>
      </c>
      <c r="V163">
        <v>1.63</v>
      </c>
      <c r="W163">
        <v>2.2799999999999998</v>
      </c>
      <c r="X163">
        <v>2.56</v>
      </c>
      <c r="Y163">
        <v>3.21</v>
      </c>
      <c r="Z163">
        <v>2.94</v>
      </c>
      <c r="AB163">
        <f t="shared" si="38"/>
        <v>29.111111111111111</v>
      </c>
    </row>
    <row r="164" spans="1:28">
      <c r="A164">
        <v>1.35</v>
      </c>
      <c r="B164">
        <v>1.98</v>
      </c>
      <c r="C164">
        <v>2.2400000000000002</v>
      </c>
      <c r="D164">
        <v>3.1</v>
      </c>
      <c r="E164">
        <v>3.49</v>
      </c>
      <c r="V164">
        <v>1.69</v>
      </c>
      <c r="W164">
        <v>2.37</v>
      </c>
      <c r="X164">
        <v>2.2999999999999998</v>
      </c>
      <c r="Y164">
        <v>3.36</v>
      </c>
      <c r="Z164">
        <v>3</v>
      </c>
      <c r="AB164">
        <f t="shared" si="38"/>
        <v>29.111111111111111</v>
      </c>
    </row>
    <row r="165" spans="1:28">
      <c r="A165">
        <v>1.92</v>
      </c>
      <c r="B165">
        <v>2.19</v>
      </c>
      <c r="C165">
        <v>2.44</v>
      </c>
      <c r="D165">
        <v>2.1800000000000002</v>
      </c>
      <c r="E165">
        <v>2.41</v>
      </c>
      <c r="V165">
        <v>1.7</v>
      </c>
      <c r="W165">
        <v>1.86</v>
      </c>
      <c r="X165">
        <v>2.63</v>
      </c>
      <c r="Y165">
        <v>3.11</v>
      </c>
      <c r="Z165">
        <v>3.02</v>
      </c>
      <c r="AB165">
        <f t="shared" si="38"/>
        <v>29.333333333333336</v>
      </c>
    </row>
    <row r="166" spans="1:28">
      <c r="A166">
        <v>2.06</v>
      </c>
      <c r="B166">
        <v>2.0099999999999998</v>
      </c>
      <c r="C166">
        <v>2.58</v>
      </c>
      <c r="D166">
        <v>2.62</v>
      </c>
      <c r="V166">
        <v>1.7</v>
      </c>
      <c r="W166">
        <v>2.23</v>
      </c>
      <c r="X166">
        <v>2.92</v>
      </c>
      <c r="Y166">
        <v>2.4300000000000002</v>
      </c>
      <c r="Z166">
        <v>3.08</v>
      </c>
      <c r="AB166">
        <f t="shared" si="38"/>
        <v>30.666666666666668</v>
      </c>
    </row>
    <row r="167" spans="1:28">
      <c r="A167">
        <v>1.44</v>
      </c>
      <c r="V167">
        <v>1.71</v>
      </c>
      <c r="W167">
        <v>2.5299999999999998</v>
      </c>
      <c r="X167">
        <v>3.34</v>
      </c>
      <c r="Y167">
        <v>3.04</v>
      </c>
      <c r="Z167">
        <v>3.1</v>
      </c>
      <c r="AB167">
        <f t="shared" si="38"/>
        <v>30.888888888888893</v>
      </c>
    </row>
    <row r="168" spans="1:28">
      <c r="A168">
        <v>1.9</v>
      </c>
      <c r="V168">
        <v>1.72</v>
      </c>
      <c r="W168">
        <v>2.21</v>
      </c>
      <c r="X168">
        <v>3.15</v>
      </c>
      <c r="Y168">
        <v>2.64</v>
      </c>
      <c r="Z168">
        <v>3.11</v>
      </c>
      <c r="AB168">
        <f t="shared" si="38"/>
        <v>30.888888888888886</v>
      </c>
    </row>
    <row r="169" spans="1:28">
      <c r="A169">
        <v>2.08</v>
      </c>
      <c r="V169">
        <v>1.72</v>
      </c>
      <c r="W169">
        <v>2</v>
      </c>
      <c r="X169">
        <v>2.2400000000000002</v>
      </c>
      <c r="Y169">
        <v>3.58</v>
      </c>
      <c r="Z169">
        <v>3.13</v>
      </c>
      <c r="AB169">
        <f t="shared" si="38"/>
        <v>31.333333333333332</v>
      </c>
    </row>
    <row r="170" spans="1:28">
      <c r="A170">
        <v>2.04</v>
      </c>
      <c r="V170">
        <v>1.74</v>
      </c>
      <c r="W170">
        <v>2.41</v>
      </c>
      <c r="X170">
        <v>2.57</v>
      </c>
      <c r="Y170">
        <v>3.78</v>
      </c>
      <c r="Z170">
        <v>3.2</v>
      </c>
      <c r="AB170">
        <f t="shared" si="38"/>
        <v>32.44444444444445</v>
      </c>
    </row>
    <row r="171" spans="1:28">
      <c r="A171">
        <v>2.0299999999999998</v>
      </c>
      <c r="V171">
        <v>1.79</v>
      </c>
      <c r="W171">
        <v>2.2400000000000002</v>
      </c>
      <c r="X171">
        <v>1.85</v>
      </c>
      <c r="Y171">
        <v>3.49</v>
      </c>
      <c r="Z171">
        <v>3.21</v>
      </c>
      <c r="AB171">
        <f t="shared" si="38"/>
        <v>31.555555555555554</v>
      </c>
    </row>
    <row r="172" spans="1:28">
      <c r="A172">
        <v>1.65</v>
      </c>
      <c r="V172">
        <v>1.8</v>
      </c>
      <c r="W172">
        <v>2.5</v>
      </c>
      <c r="X172">
        <v>2.87</v>
      </c>
      <c r="Y172">
        <v>2.97</v>
      </c>
      <c r="Z172">
        <v>3.22</v>
      </c>
      <c r="AB172">
        <f t="shared" ref="AB172:AB187" si="39">+((Z172-V172)/45)*1000</f>
        <v>31.555555555555557</v>
      </c>
    </row>
    <row r="173" spans="1:28">
      <c r="V173">
        <v>1.83</v>
      </c>
      <c r="W173">
        <v>2.44</v>
      </c>
      <c r="X173">
        <v>2.4300000000000002</v>
      </c>
      <c r="Y173">
        <v>2.56</v>
      </c>
      <c r="Z173">
        <v>3.29</v>
      </c>
      <c r="AB173">
        <f t="shared" si="39"/>
        <v>32.444444444444443</v>
      </c>
    </row>
    <row r="174" spans="1:28">
      <c r="A174">
        <f>+AVERAGE(A128:A172)</f>
        <v>1.8922222222222227</v>
      </c>
      <c r="B174">
        <f t="shared" ref="B174:E174" si="40">+AVERAGE(B128:B172)</f>
        <v>2.2833333333333337</v>
      </c>
      <c r="C174">
        <f t="shared" si="40"/>
        <v>2.8064102564102562</v>
      </c>
      <c r="D174">
        <f t="shared" si="40"/>
        <v>3.1617948717948723</v>
      </c>
      <c r="E174">
        <f t="shared" si="40"/>
        <v>3.4197368421052627</v>
      </c>
      <c r="V174">
        <v>1.83</v>
      </c>
      <c r="W174">
        <v>1.86</v>
      </c>
      <c r="X174">
        <v>2.54</v>
      </c>
      <c r="Y174">
        <v>2.76</v>
      </c>
      <c r="Z174">
        <v>3.3</v>
      </c>
      <c r="AB174">
        <f t="shared" si="39"/>
        <v>32.666666666666664</v>
      </c>
    </row>
    <row r="175" spans="1:28">
      <c r="A175">
        <f>+STDEV(A128:A172)</f>
        <v>0.21419923699983473</v>
      </c>
      <c r="B175">
        <f t="shared" ref="B175:E175" si="41">+STDEV(B128:B172)</f>
        <v>0.26516462943188934</v>
      </c>
      <c r="C175">
        <f t="shared" si="41"/>
        <v>0.40621803310335053</v>
      </c>
      <c r="D175">
        <f t="shared" si="41"/>
        <v>0.39749128950980051</v>
      </c>
      <c r="E175">
        <f t="shared" si="41"/>
        <v>0.46090092059571508</v>
      </c>
      <c r="V175">
        <v>1.85</v>
      </c>
      <c r="W175">
        <v>2.29</v>
      </c>
      <c r="X175">
        <v>2.95</v>
      </c>
      <c r="Y175">
        <v>3.21</v>
      </c>
      <c r="Z175">
        <v>3.39</v>
      </c>
      <c r="AB175">
        <f t="shared" si="39"/>
        <v>34.222222222222221</v>
      </c>
    </row>
    <row r="176" spans="1:28">
      <c r="A176">
        <f>+A175/A178</f>
        <v>3.2291749977675616E-2</v>
      </c>
      <c r="B176">
        <f t="shared" ref="B176:E176" si="42">+B175/B178</f>
        <v>4.3015383020053116E-2</v>
      </c>
      <c r="C176">
        <f t="shared" si="42"/>
        <v>6.5897266618968664E-2</v>
      </c>
      <c r="D176">
        <f t="shared" si="42"/>
        <v>6.4481601871379204E-2</v>
      </c>
      <c r="E176">
        <f t="shared" si="42"/>
        <v>7.5771644594042453E-2</v>
      </c>
      <c r="V176">
        <v>1.85</v>
      </c>
      <c r="W176">
        <v>1.7</v>
      </c>
      <c r="X176">
        <v>3.08</v>
      </c>
      <c r="Y176">
        <v>3.7</v>
      </c>
      <c r="Z176">
        <v>3.41</v>
      </c>
      <c r="AB176">
        <f t="shared" si="39"/>
        <v>34.666666666666664</v>
      </c>
    </row>
    <row r="177" spans="1:28">
      <c r="A177">
        <f>+A176/A174</f>
        <v>1.7065516723375248E-2</v>
      </c>
      <c r="B177">
        <f t="shared" ref="B177:E177" si="43">+B176/B174</f>
        <v>1.8838853877395523E-2</v>
      </c>
      <c r="C177">
        <f t="shared" si="43"/>
        <v>2.3480981252990207E-2</v>
      </c>
      <c r="D177">
        <f t="shared" si="43"/>
        <v>2.0393986481094709E-2</v>
      </c>
      <c r="E177">
        <f t="shared" si="43"/>
        <v>2.2157156556934308E-2</v>
      </c>
      <c r="V177">
        <v>1.86</v>
      </c>
      <c r="W177">
        <v>1.89</v>
      </c>
      <c r="X177">
        <v>2.9</v>
      </c>
      <c r="Y177">
        <v>3.05</v>
      </c>
      <c r="Z177">
        <v>3.47</v>
      </c>
      <c r="AB177">
        <f t="shared" si="39"/>
        <v>35.777777777777786</v>
      </c>
    </row>
    <row r="178" spans="1:28">
      <c r="A178">
        <f>+SQRT(44)</f>
        <v>6.6332495807107996</v>
      </c>
      <c r="B178">
        <f>+SQRT(38)</f>
        <v>6.164414002968976</v>
      </c>
      <c r="C178">
        <f t="shared" ref="C178:D178" si="44">+SQRT(38)</f>
        <v>6.164414002968976</v>
      </c>
      <c r="D178">
        <f t="shared" si="44"/>
        <v>6.164414002968976</v>
      </c>
      <c r="E178">
        <f>+SQRT(37)</f>
        <v>6.0827625302982193</v>
      </c>
      <c r="V178">
        <v>1.9</v>
      </c>
      <c r="W178">
        <v>1.57</v>
      </c>
      <c r="X178">
        <v>2.72</v>
      </c>
      <c r="Y178">
        <v>2.82</v>
      </c>
      <c r="Z178">
        <v>3.48</v>
      </c>
      <c r="AB178">
        <f t="shared" si="39"/>
        <v>35.111111111111114</v>
      </c>
    </row>
    <row r="179" spans="1:28">
      <c r="A179" t="s">
        <v>18</v>
      </c>
      <c r="V179">
        <v>1.91</v>
      </c>
      <c r="W179">
        <v>2.4</v>
      </c>
      <c r="X179">
        <v>2.36</v>
      </c>
      <c r="Y179">
        <v>2.58</v>
      </c>
      <c r="Z179">
        <v>3.5</v>
      </c>
      <c r="AB179">
        <f t="shared" si="39"/>
        <v>35.333333333333336</v>
      </c>
    </row>
    <row r="180" spans="1:28">
      <c r="A180" s="1">
        <v>36096</v>
      </c>
      <c r="B180" s="1">
        <v>36111</v>
      </c>
      <c r="C180" s="1">
        <v>36121</v>
      </c>
      <c r="D180" s="1">
        <v>36131</v>
      </c>
      <c r="E180" s="1">
        <v>36141</v>
      </c>
      <c r="V180">
        <v>1.93</v>
      </c>
      <c r="W180">
        <v>2.06</v>
      </c>
      <c r="X180">
        <v>2.29</v>
      </c>
      <c r="Y180">
        <v>2.04</v>
      </c>
      <c r="Z180">
        <v>3.58</v>
      </c>
      <c r="AB180">
        <f t="shared" si="39"/>
        <v>36.666666666666664</v>
      </c>
    </row>
    <row r="181" spans="1:28">
      <c r="A181">
        <v>1.7</v>
      </c>
      <c r="B181">
        <v>2.31</v>
      </c>
      <c r="C181">
        <v>2.4300000000000002</v>
      </c>
      <c r="D181">
        <v>2.93</v>
      </c>
      <c r="E181">
        <v>3.63</v>
      </c>
      <c r="V181">
        <v>1.94</v>
      </c>
      <c r="W181">
        <v>2.1</v>
      </c>
      <c r="X181">
        <v>2.35</v>
      </c>
      <c r="Y181">
        <v>3.25</v>
      </c>
      <c r="Z181">
        <v>3.6</v>
      </c>
      <c r="AB181">
        <f t="shared" si="39"/>
        <v>36.888888888888893</v>
      </c>
    </row>
    <row r="182" spans="1:28">
      <c r="A182">
        <v>1.72</v>
      </c>
      <c r="B182">
        <v>2.14</v>
      </c>
      <c r="C182">
        <v>3.12</v>
      </c>
      <c r="D182">
        <v>3.13</v>
      </c>
      <c r="E182">
        <v>5.13</v>
      </c>
      <c r="V182">
        <v>1.94</v>
      </c>
      <c r="W182">
        <v>2.61</v>
      </c>
      <c r="X182">
        <v>2.27</v>
      </c>
      <c r="Y182">
        <v>2.4900000000000002</v>
      </c>
      <c r="Z182">
        <v>3.6</v>
      </c>
      <c r="AB182">
        <f t="shared" si="39"/>
        <v>36.888888888888893</v>
      </c>
    </row>
    <row r="183" spans="1:28">
      <c r="A183">
        <v>1.71</v>
      </c>
      <c r="B183">
        <v>2.15</v>
      </c>
      <c r="C183">
        <v>2.7</v>
      </c>
      <c r="D183">
        <v>4.7</v>
      </c>
      <c r="E183">
        <v>3.1</v>
      </c>
      <c r="V183">
        <v>1.96</v>
      </c>
      <c r="W183">
        <v>2</v>
      </c>
      <c r="X183">
        <v>2.81</v>
      </c>
      <c r="Y183">
        <v>2.84</v>
      </c>
      <c r="Z183">
        <v>3.61</v>
      </c>
      <c r="AB183">
        <f t="shared" si="39"/>
        <v>36.666666666666664</v>
      </c>
    </row>
    <row r="184" spans="1:28">
      <c r="A184">
        <v>2.11</v>
      </c>
      <c r="B184">
        <v>2.85</v>
      </c>
      <c r="C184">
        <v>2.1800000000000002</v>
      </c>
      <c r="D184">
        <v>3.84</v>
      </c>
      <c r="E184">
        <v>2.94</v>
      </c>
      <c r="V184">
        <v>2.0099999999999998</v>
      </c>
      <c r="W184">
        <v>2.15</v>
      </c>
      <c r="X184">
        <v>2.74</v>
      </c>
      <c r="Y184">
        <v>3.18</v>
      </c>
      <c r="Z184">
        <v>3.63</v>
      </c>
      <c r="AB184">
        <f t="shared" si="39"/>
        <v>36.000000000000007</v>
      </c>
    </row>
    <row r="185" spans="1:28">
      <c r="A185">
        <v>1.91</v>
      </c>
      <c r="B185">
        <v>1.84</v>
      </c>
      <c r="C185">
        <v>2.74</v>
      </c>
      <c r="D185">
        <v>2.63</v>
      </c>
      <c r="E185">
        <v>4.17</v>
      </c>
      <c r="V185">
        <v>2.0699999999999998</v>
      </c>
      <c r="W185">
        <v>2.44</v>
      </c>
      <c r="X185">
        <v>2.61</v>
      </c>
      <c r="Y185">
        <v>3.72</v>
      </c>
      <c r="Z185">
        <v>3.72</v>
      </c>
      <c r="AB185">
        <f t="shared" si="39"/>
        <v>36.666666666666671</v>
      </c>
    </row>
    <row r="186" spans="1:28">
      <c r="A186">
        <v>2.0099999999999998</v>
      </c>
      <c r="B186">
        <v>2.63</v>
      </c>
      <c r="C186">
        <v>2.71</v>
      </c>
      <c r="D186">
        <v>2.46</v>
      </c>
      <c r="E186">
        <v>3.6</v>
      </c>
      <c r="V186">
        <v>2.0699999999999998</v>
      </c>
      <c r="W186">
        <v>2.08</v>
      </c>
      <c r="X186">
        <v>3.3</v>
      </c>
      <c r="Y186">
        <v>3.21</v>
      </c>
      <c r="Z186">
        <v>3.81</v>
      </c>
      <c r="AB186">
        <f t="shared" si="39"/>
        <v>38.666666666666671</v>
      </c>
    </row>
    <row r="187" spans="1:28">
      <c r="A187">
        <v>1.85</v>
      </c>
      <c r="B187">
        <v>2.5099999999999998</v>
      </c>
      <c r="C187">
        <v>3.87</v>
      </c>
      <c r="D187">
        <v>2.81</v>
      </c>
      <c r="E187">
        <v>2.54</v>
      </c>
      <c r="V187">
        <v>2.09</v>
      </c>
      <c r="W187">
        <v>2.48</v>
      </c>
      <c r="X187">
        <v>2.85</v>
      </c>
      <c r="Y187">
        <v>3.73</v>
      </c>
      <c r="Z187">
        <v>3.84</v>
      </c>
      <c r="AB187">
        <f t="shared" si="39"/>
        <v>38.888888888888893</v>
      </c>
    </row>
    <row r="188" spans="1:28">
      <c r="A188">
        <v>1.94</v>
      </c>
      <c r="B188">
        <v>2.15</v>
      </c>
      <c r="C188">
        <v>2.6</v>
      </c>
      <c r="D188">
        <v>3.44</v>
      </c>
      <c r="E188">
        <v>3.39</v>
      </c>
      <c r="V188">
        <v>2.1</v>
      </c>
      <c r="W188">
        <v>2.39</v>
      </c>
      <c r="X188">
        <v>2.97</v>
      </c>
      <c r="Y188">
        <v>3.91</v>
      </c>
      <c r="Z188">
        <v>3.91</v>
      </c>
      <c r="AB188">
        <f t="shared" ref="AB188:AB194" si="45">+((Z188-V188)/45)*1000</f>
        <v>40.222222222222221</v>
      </c>
    </row>
    <row r="189" spans="1:28">
      <c r="A189">
        <v>1.32</v>
      </c>
      <c r="B189">
        <v>2.2799999999999998</v>
      </c>
      <c r="C189">
        <v>2.56</v>
      </c>
      <c r="D189">
        <v>3.21</v>
      </c>
      <c r="E189">
        <v>3.21</v>
      </c>
      <c r="V189">
        <v>2.11</v>
      </c>
      <c r="W189">
        <v>2.72</v>
      </c>
      <c r="X189">
        <v>3.03</v>
      </c>
      <c r="Y189">
        <v>3.4</v>
      </c>
      <c r="Z189">
        <v>3.92</v>
      </c>
      <c r="AB189">
        <f t="shared" si="45"/>
        <v>40.222222222222221</v>
      </c>
    </row>
    <row r="190" spans="1:28">
      <c r="A190">
        <v>1.86</v>
      </c>
      <c r="B190">
        <v>2.37</v>
      </c>
      <c r="C190">
        <v>2.2999999999999998</v>
      </c>
      <c r="D190">
        <v>3.36</v>
      </c>
      <c r="E190">
        <v>2.7</v>
      </c>
      <c r="V190">
        <v>2.13</v>
      </c>
      <c r="W190">
        <v>2.17</v>
      </c>
      <c r="X190">
        <v>3.42</v>
      </c>
      <c r="Y190">
        <v>2.79</v>
      </c>
      <c r="Z190">
        <v>4.08</v>
      </c>
      <c r="AB190">
        <f t="shared" si="45"/>
        <v>43.333333333333336</v>
      </c>
    </row>
    <row r="191" spans="1:28">
      <c r="A191">
        <v>1.56</v>
      </c>
      <c r="B191">
        <v>1.86</v>
      </c>
      <c r="C191">
        <v>2.63</v>
      </c>
      <c r="D191">
        <v>3.11</v>
      </c>
      <c r="E191">
        <v>2.83</v>
      </c>
      <c r="V191">
        <v>2.14</v>
      </c>
      <c r="W191">
        <v>2.36</v>
      </c>
      <c r="X191">
        <v>3.38</v>
      </c>
      <c r="Y191">
        <v>3.67</v>
      </c>
      <c r="Z191">
        <v>4.1500000000000004</v>
      </c>
      <c r="AB191">
        <f t="shared" si="45"/>
        <v>44.666666666666671</v>
      </c>
    </row>
    <row r="192" spans="1:28">
      <c r="A192">
        <v>1.83</v>
      </c>
      <c r="B192">
        <v>2.23</v>
      </c>
      <c r="C192">
        <v>2.92</v>
      </c>
      <c r="D192">
        <v>2.4300000000000002</v>
      </c>
      <c r="E192">
        <v>3.22</v>
      </c>
      <c r="V192">
        <v>2.17</v>
      </c>
      <c r="W192">
        <v>2.4900000000000002</v>
      </c>
      <c r="X192">
        <v>2.5299999999999998</v>
      </c>
      <c r="Y192">
        <v>2.42</v>
      </c>
      <c r="Z192">
        <v>4.17</v>
      </c>
      <c r="AB192">
        <f t="shared" si="45"/>
        <v>44.444444444444443</v>
      </c>
    </row>
    <row r="193" spans="1:28">
      <c r="A193">
        <v>1.96</v>
      </c>
      <c r="B193">
        <v>2.5299999999999998</v>
      </c>
      <c r="C193">
        <v>3.34</v>
      </c>
      <c r="D193">
        <v>3.04</v>
      </c>
      <c r="E193">
        <v>3.08</v>
      </c>
      <c r="V193">
        <v>2.1800000000000002</v>
      </c>
      <c r="W193">
        <v>1.83</v>
      </c>
      <c r="X193">
        <v>2.21</v>
      </c>
      <c r="Y193">
        <v>3.13</v>
      </c>
      <c r="Z193">
        <v>4.3899999999999997</v>
      </c>
      <c r="AB193">
        <f t="shared" si="45"/>
        <v>49.1111111111111</v>
      </c>
    </row>
    <row r="194" spans="1:28">
      <c r="A194">
        <v>1.33</v>
      </c>
      <c r="B194">
        <v>2.21</v>
      </c>
      <c r="C194">
        <v>3.15</v>
      </c>
      <c r="D194">
        <v>2.64</v>
      </c>
      <c r="E194">
        <v>4.08</v>
      </c>
      <c r="V194">
        <v>2.2000000000000002</v>
      </c>
      <c r="W194">
        <v>2.02</v>
      </c>
      <c r="X194">
        <v>3.08</v>
      </c>
      <c r="Y194">
        <v>3.03</v>
      </c>
      <c r="Z194">
        <v>5.13</v>
      </c>
      <c r="AB194">
        <f t="shared" si="45"/>
        <v>65.1111111111111</v>
      </c>
    </row>
    <row r="195" spans="1:28">
      <c r="A195">
        <v>1.61</v>
      </c>
      <c r="B195">
        <v>2</v>
      </c>
      <c r="C195">
        <v>2.2400000000000002</v>
      </c>
      <c r="D195">
        <v>3.58</v>
      </c>
      <c r="E195">
        <v>2.86</v>
      </c>
    </row>
    <row r="196" spans="1:28">
      <c r="A196">
        <v>1.23</v>
      </c>
      <c r="B196">
        <v>2.41</v>
      </c>
      <c r="C196">
        <v>2.57</v>
      </c>
      <c r="D196">
        <v>3.78</v>
      </c>
      <c r="E196">
        <v>2.86</v>
      </c>
      <c r="V196">
        <f t="shared" ref="V196:Z196" si="46">+AVERAGE(V155:V195)</f>
        <v>1.81525</v>
      </c>
      <c r="W196">
        <f t="shared" si="46"/>
        <v>2.2314999999999996</v>
      </c>
      <c r="X196">
        <f t="shared" si="46"/>
        <v>2.7399999999999993</v>
      </c>
      <c r="Y196">
        <f t="shared" si="46"/>
        <v>3.1260000000000003</v>
      </c>
      <c r="Z196">
        <f t="shared" si="46"/>
        <v>3.3834999999999993</v>
      </c>
      <c r="AB196">
        <f>+AVERAGE(AB155:AB194)</f>
        <v>34.849999999999994</v>
      </c>
    </row>
    <row r="197" spans="1:28">
      <c r="A197">
        <v>1.34</v>
      </c>
      <c r="B197">
        <v>2.2400000000000002</v>
      </c>
      <c r="C197">
        <v>1.85</v>
      </c>
      <c r="D197">
        <v>3.49</v>
      </c>
      <c r="E197">
        <v>3.84</v>
      </c>
      <c r="V197">
        <f t="shared" ref="V197:Z197" si="47">+STDEV(V155:V195)</f>
        <v>0.25865517586160891</v>
      </c>
      <c r="W197">
        <f t="shared" si="47"/>
        <v>0.28608363489344568</v>
      </c>
      <c r="X197">
        <f t="shared" si="47"/>
        <v>0.41070296209904023</v>
      </c>
      <c r="Y197">
        <f t="shared" si="47"/>
        <v>0.52373804374089428</v>
      </c>
      <c r="Z197">
        <f t="shared" si="47"/>
        <v>0.56363540679669355</v>
      </c>
      <c r="AB197">
        <f>+STDEV(AB155:AB194)</f>
        <v>7.3836463632973439</v>
      </c>
    </row>
    <row r="198" spans="1:28">
      <c r="A198">
        <v>2.1</v>
      </c>
      <c r="B198">
        <v>2.5</v>
      </c>
      <c r="C198">
        <v>2.87</v>
      </c>
      <c r="D198">
        <v>2.97</v>
      </c>
      <c r="E198">
        <v>3.02</v>
      </c>
      <c r="V198">
        <f t="shared" ref="V198:Z198" si="48">+V197/V200</f>
        <v>3.8993734928015805E-2</v>
      </c>
      <c r="W198">
        <f t="shared" si="48"/>
        <v>4.5233794378165514E-2</v>
      </c>
      <c r="X198">
        <f t="shared" si="48"/>
        <v>6.4937840100538768E-2</v>
      </c>
      <c r="Y198">
        <f t="shared" si="48"/>
        <v>8.2810255775105965E-2</v>
      </c>
      <c r="Z198">
        <f t="shared" si="48"/>
        <v>9.0253897109533798E-2</v>
      </c>
      <c r="AB198">
        <f>+AB197/6.32</f>
        <v>1.1682984752052759</v>
      </c>
    </row>
    <row r="199" spans="1:28">
      <c r="A199">
        <v>1.48</v>
      </c>
      <c r="B199">
        <v>2.44</v>
      </c>
      <c r="C199">
        <v>2.4300000000000002</v>
      </c>
      <c r="D199">
        <v>2.56</v>
      </c>
      <c r="E199">
        <v>4.1500000000000004</v>
      </c>
      <c r="V199">
        <f t="shared" ref="V199:Z199" si="49">+V198/V196</f>
        <v>2.1481192633530259E-2</v>
      </c>
      <c r="W199">
        <f t="shared" si="49"/>
        <v>2.0270577807826807E-2</v>
      </c>
      <c r="X199">
        <f t="shared" si="49"/>
        <v>2.3699941642532404E-2</v>
      </c>
      <c r="Y199">
        <f t="shared" si="49"/>
        <v>2.6490804790500946E-2</v>
      </c>
      <c r="Z199">
        <f t="shared" si="49"/>
        <v>2.667471467697172E-2</v>
      </c>
      <c r="AB199">
        <f>+AB198/AB196</f>
        <v>3.3523629130710934E-2</v>
      </c>
    </row>
    <row r="200" spans="1:28">
      <c r="A200">
        <v>1.85</v>
      </c>
      <c r="B200">
        <v>1.86</v>
      </c>
      <c r="C200">
        <v>2.54</v>
      </c>
      <c r="D200">
        <v>2.76</v>
      </c>
      <c r="E200">
        <v>3.29</v>
      </c>
      <c r="V200">
        <f>+SQRT(44)</f>
        <v>6.6332495807107996</v>
      </c>
      <c r="W200">
        <f t="shared" ref="W200:X200" si="50">+SQRT(40)</f>
        <v>6.324555320336759</v>
      </c>
      <c r="X200">
        <f t="shared" si="50"/>
        <v>6.324555320336759</v>
      </c>
      <c r="Y200">
        <f>+SQRT(40)</f>
        <v>6.324555320336759</v>
      </c>
      <c r="Z200">
        <f>+SQRT(39)</f>
        <v>6.2449979983983983</v>
      </c>
      <c r="AB200">
        <f>+SQRT(40)</f>
        <v>6.324555320336759</v>
      </c>
    </row>
    <row r="201" spans="1:28">
      <c r="A201">
        <v>2.1800000000000002</v>
      </c>
      <c r="B201">
        <v>2.29</v>
      </c>
      <c r="C201">
        <v>2.95</v>
      </c>
      <c r="D201">
        <v>3.21</v>
      </c>
      <c r="E201">
        <v>3.81</v>
      </c>
    </row>
    <row r="202" spans="1:28">
      <c r="A202">
        <v>1.47</v>
      </c>
      <c r="B202">
        <v>1.7</v>
      </c>
      <c r="C202">
        <v>3.08</v>
      </c>
      <c r="D202">
        <v>3.7</v>
      </c>
      <c r="E202">
        <v>2.23</v>
      </c>
    </row>
    <row r="203" spans="1:28">
      <c r="A203">
        <v>1.79</v>
      </c>
      <c r="B203">
        <v>1.89</v>
      </c>
      <c r="C203">
        <v>2.9</v>
      </c>
      <c r="D203">
        <v>3.05</v>
      </c>
      <c r="E203">
        <v>3.3</v>
      </c>
    </row>
    <row r="204" spans="1:28">
      <c r="A204">
        <v>1.83</v>
      </c>
      <c r="B204">
        <v>1.57</v>
      </c>
      <c r="C204">
        <v>2.72</v>
      </c>
      <c r="D204">
        <v>2.82</v>
      </c>
      <c r="E204">
        <v>3.47</v>
      </c>
    </row>
    <row r="205" spans="1:28">
      <c r="A205">
        <v>1.69</v>
      </c>
      <c r="B205">
        <v>2.4</v>
      </c>
      <c r="C205">
        <v>2.36</v>
      </c>
      <c r="D205">
        <v>2.58</v>
      </c>
      <c r="E205">
        <v>3.11</v>
      </c>
    </row>
    <row r="206" spans="1:28">
      <c r="A206">
        <v>1.63</v>
      </c>
      <c r="B206">
        <v>2.06</v>
      </c>
      <c r="C206">
        <v>2.29</v>
      </c>
      <c r="D206">
        <v>2.04</v>
      </c>
      <c r="E206">
        <v>3.58</v>
      </c>
    </row>
    <row r="207" spans="1:28">
      <c r="A207">
        <v>1.9</v>
      </c>
      <c r="B207">
        <v>2.1</v>
      </c>
      <c r="C207">
        <v>2.35</v>
      </c>
      <c r="D207">
        <v>3.25</v>
      </c>
      <c r="E207">
        <v>3.6</v>
      </c>
    </row>
    <row r="208" spans="1:28">
      <c r="A208">
        <v>1.72</v>
      </c>
      <c r="B208">
        <v>2.61</v>
      </c>
      <c r="C208">
        <v>2.27</v>
      </c>
      <c r="D208">
        <v>2.4900000000000002</v>
      </c>
      <c r="E208">
        <v>3.92</v>
      </c>
    </row>
    <row r="209" spans="1:5">
      <c r="A209">
        <v>2.0699999999999998</v>
      </c>
      <c r="B209">
        <v>2</v>
      </c>
      <c r="C209">
        <v>2.81</v>
      </c>
      <c r="D209">
        <v>2.84</v>
      </c>
      <c r="E209">
        <v>4.3899999999999997</v>
      </c>
    </row>
    <row r="210" spans="1:5">
      <c r="A210">
        <v>1.7</v>
      </c>
      <c r="B210">
        <v>2.15</v>
      </c>
      <c r="C210">
        <v>2.74</v>
      </c>
      <c r="D210">
        <v>3.18</v>
      </c>
      <c r="E210">
        <v>3.91</v>
      </c>
    </row>
    <row r="211" spans="1:5">
      <c r="A211">
        <v>2.17</v>
      </c>
      <c r="B211">
        <v>2.44</v>
      </c>
      <c r="C211">
        <v>2.61</v>
      </c>
      <c r="D211">
        <v>3.72</v>
      </c>
      <c r="E211">
        <v>2.69</v>
      </c>
    </row>
    <row r="212" spans="1:5">
      <c r="A212">
        <v>1.74</v>
      </c>
      <c r="B212">
        <v>2.08</v>
      </c>
      <c r="C212">
        <v>3.3</v>
      </c>
      <c r="D212">
        <v>3.21</v>
      </c>
      <c r="E212">
        <v>3.41</v>
      </c>
    </row>
    <row r="213" spans="1:5">
      <c r="A213">
        <v>1.93</v>
      </c>
      <c r="B213">
        <v>2.48</v>
      </c>
      <c r="C213">
        <v>2.85</v>
      </c>
      <c r="D213">
        <v>3.73</v>
      </c>
      <c r="E213">
        <v>3.48</v>
      </c>
    </row>
    <row r="214" spans="1:5">
      <c r="A214">
        <v>2.2000000000000002</v>
      </c>
      <c r="B214">
        <v>2.39</v>
      </c>
      <c r="C214">
        <v>2.97</v>
      </c>
      <c r="D214">
        <v>3.91</v>
      </c>
      <c r="E214">
        <v>3</v>
      </c>
    </row>
    <row r="215" spans="1:5">
      <c r="A215">
        <v>2.13</v>
      </c>
      <c r="B215">
        <v>2.72</v>
      </c>
      <c r="C215">
        <v>3.03</v>
      </c>
      <c r="D215">
        <v>3.4</v>
      </c>
      <c r="E215">
        <v>3.5</v>
      </c>
    </row>
    <row r="216" spans="1:5">
      <c r="A216">
        <v>2.0699999999999998</v>
      </c>
      <c r="B216">
        <v>2.17</v>
      </c>
      <c r="C216">
        <v>3.42</v>
      </c>
      <c r="D216">
        <v>2.79</v>
      </c>
      <c r="E216">
        <v>3.61</v>
      </c>
    </row>
    <row r="217" spans="1:5">
      <c r="A217">
        <v>2.14</v>
      </c>
      <c r="B217">
        <v>2.36</v>
      </c>
      <c r="C217">
        <v>3.38</v>
      </c>
      <c r="D217">
        <v>3.67</v>
      </c>
      <c r="E217">
        <v>2.64</v>
      </c>
    </row>
    <row r="218" spans="1:5">
      <c r="A218">
        <v>2.09</v>
      </c>
      <c r="B218">
        <v>2.4900000000000002</v>
      </c>
      <c r="C218">
        <v>2.5299999999999998</v>
      </c>
      <c r="D218">
        <v>2.42</v>
      </c>
      <c r="E218">
        <v>3.2</v>
      </c>
    </row>
    <row r="219" spans="1:5">
      <c r="A219">
        <v>1.94</v>
      </c>
      <c r="B219">
        <v>1.83</v>
      </c>
      <c r="C219">
        <v>2.21</v>
      </c>
      <c r="D219">
        <v>3.13</v>
      </c>
      <c r="E219">
        <v>3.13</v>
      </c>
    </row>
    <row r="220" spans="1:5">
      <c r="A220">
        <v>1.8</v>
      </c>
      <c r="B220">
        <v>2.02</v>
      </c>
      <c r="C220">
        <v>3.08</v>
      </c>
      <c r="D220">
        <v>3.03</v>
      </c>
      <c r="E220">
        <v>3.72</v>
      </c>
    </row>
    <row r="221" spans="1:5">
      <c r="A221">
        <v>1.69</v>
      </c>
      <c r="B221">
        <v>2.0299999999999998</v>
      </c>
      <c r="C221">
        <v>2.74</v>
      </c>
      <c r="D221">
        <v>3.34</v>
      </c>
    </row>
    <row r="222" spans="1:5">
      <c r="A222">
        <v>1.99</v>
      </c>
    </row>
    <row r="223" spans="1:5">
      <c r="A223">
        <v>1.74</v>
      </c>
    </row>
    <row r="224" spans="1:5">
      <c r="A224">
        <v>1.81</v>
      </c>
    </row>
    <row r="225" spans="1:5">
      <c r="A225">
        <v>1.81</v>
      </c>
    </row>
    <row r="227" spans="1:5">
      <c r="A227">
        <f>+AVERAGE(A181:A225)</f>
        <v>1.8144444444444443</v>
      </c>
      <c r="B227">
        <f t="shared" ref="B227:E227" si="51">+AVERAGE(B181:B225)</f>
        <v>2.2265853658536585</v>
      </c>
      <c r="C227">
        <f t="shared" si="51"/>
        <v>2.7399999999999989</v>
      </c>
      <c r="D227">
        <f t="shared" si="51"/>
        <v>3.1312195121951216</v>
      </c>
      <c r="E227">
        <f t="shared" si="51"/>
        <v>3.3834999999999993</v>
      </c>
    </row>
    <row r="228" spans="1:5">
      <c r="A228">
        <f>+STDEV(A181:A225)</f>
        <v>0.24592640765033674</v>
      </c>
      <c r="B228">
        <f t="shared" ref="B228:E228" si="52">+STDEV(B181:B225)</f>
        <v>0.284232385171866</v>
      </c>
      <c r="C228">
        <f t="shared" si="52"/>
        <v>0.40553668144818167</v>
      </c>
      <c r="D228">
        <f t="shared" si="52"/>
        <v>0.51822869045408537</v>
      </c>
      <c r="E228">
        <f t="shared" si="52"/>
        <v>0.56363540679669732</v>
      </c>
    </row>
    <row r="229" spans="1:5">
      <c r="A229">
        <f>+A228/A231</f>
        <v>3.7074800918916122E-2</v>
      </c>
      <c r="B229">
        <f t="shared" ref="B229:E229" si="53">+B228/B231</f>
        <v>4.4941086096268297E-2</v>
      </c>
      <c r="C229">
        <f t="shared" si="53"/>
        <v>6.4120979406120257E-2</v>
      </c>
      <c r="D229">
        <f t="shared" si="53"/>
        <v>8.1939150534063421E-2</v>
      </c>
      <c r="E229">
        <f t="shared" si="53"/>
        <v>9.0253897109534395E-2</v>
      </c>
    </row>
    <row r="230" spans="1:5">
      <c r="A230">
        <f>+A229/A227</f>
        <v>2.0433141963885189E-2</v>
      </c>
      <c r="B230">
        <f t="shared" ref="B230:E230" si="54">+B229/B227</f>
        <v>2.0183859458286782E-2</v>
      </c>
      <c r="C230">
        <f t="shared" si="54"/>
        <v>2.3401817301503754E-2</v>
      </c>
      <c r="D230">
        <f t="shared" si="54"/>
        <v>2.6168446579658829E-2</v>
      </c>
      <c r="E230">
        <f t="shared" si="54"/>
        <v>2.6674714676971897E-2</v>
      </c>
    </row>
    <row r="231" spans="1:5">
      <c r="A231">
        <f>+SQRT(44)</f>
        <v>6.6332495807107996</v>
      </c>
      <c r="B231">
        <f>+SQRT(40)</f>
        <v>6.324555320336759</v>
      </c>
      <c r="C231">
        <f t="shared" ref="C231:D231" si="55">+SQRT(40)</f>
        <v>6.324555320336759</v>
      </c>
      <c r="D231">
        <f t="shared" si="55"/>
        <v>6.324555320336759</v>
      </c>
      <c r="E231">
        <f>+SQRT(39)</f>
        <v>6.2449979983983983</v>
      </c>
    </row>
  </sheetData>
  <pageMargins left="0.75" right="0.75" top="1" bottom="1" header="0.511811024" footer="0.511811024"/>
  <headerFooter alignWithMargins="0">
    <oddHeader>&amp;A</oddHeader>
    <oddFooter>Página &amp;P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J852"/>
  <sheetViews>
    <sheetView workbookViewId="0">
      <selection activeCell="A96" sqref="A96"/>
    </sheetView>
  </sheetViews>
  <sheetFormatPr baseColWidth="10" defaultRowHeight="12.75"/>
  <sheetData>
    <row r="1" spans="1:10">
      <c r="A1" t="s">
        <v>9</v>
      </c>
      <c r="B1" t="s">
        <v>13</v>
      </c>
      <c r="C1" t="s">
        <v>19</v>
      </c>
      <c r="E1" t="s">
        <v>2</v>
      </c>
      <c r="J1" s="1"/>
    </row>
    <row r="2" spans="1:10">
      <c r="A2" t="s">
        <v>20</v>
      </c>
      <c r="B2">
        <v>0</v>
      </c>
      <c r="C2">
        <v>1.69</v>
      </c>
      <c r="E2" s="1"/>
      <c r="F2" s="1"/>
      <c r="G2" s="1"/>
      <c r="H2" s="1"/>
      <c r="I2" s="1"/>
    </row>
    <row r="3" spans="1:10">
      <c r="A3" t="s">
        <v>20</v>
      </c>
      <c r="B3">
        <v>0</v>
      </c>
      <c r="C3">
        <v>1.58</v>
      </c>
    </row>
    <row r="4" spans="1:10">
      <c r="A4" t="s">
        <v>20</v>
      </c>
      <c r="B4">
        <v>0</v>
      </c>
      <c r="C4">
        <v>1.36</v>
      </c>
    </row>
    <row r="5" spans="1:10">
      <c r="A5" t="s">
        <v>20</v>
      </c>
      <c r="B5">
        <v>0</v>
      </c>
      <c r="C5">
        <v>2.06</v>
      </c>
    </row>
    <row r="6" spans="1:10">
      <c r="A6" t="s">
        <v>20</v>
      </c>
      <c r="B6">
        <v>0</v>
      </c>
      <c r="C6">
        <v>1.48</v>
      </c>
    </row>
    <row r="7" spans="1:10">
      <c r="A7" t="s">
        <v>20</v>
      </c>
      <c r="B7">
        <v>0</v>
      </c>
      <c r="C7">
        <v>2.06</v>
      </c>
    </row>
    <row r="8" spans="1:10">
      <c r="A8" t="s">
        <v>20</v>
      </c>
      <c r="B8">
        <v>0</v>
      </c>
      <c r="C8">
        <v>1.74</v>
      </c>
    </row>
    <row r="9" spans="1:10">
      <c r="A9" t="s">
        <v>20</v>
      </c>
      <c r="B9">
        <v>0</v>
      </c>
      <c r="C9">
        <v>1.69</v>
      </c>
    </row>
    <row r="10" spans="1:10">
      <c r="A10" t="s">
        <v>20</v>
      </c>
      <c r="B10">
        <v>0</v>
      </c>
      <c r="C10">
        <v>1.78</v>
      </c>
    </row>
    <row r="11" spans="1:10">
      <c r="A11" t="s">
        <v>20</v>
      </c>
      <c r="B11">
        <v>0</v>
      </c>
      <c r="C11">
        <v>2.1800000000000002</v>
      </c>
    </row>
    <row r="12" spans="1:10">
      <c r="A12" t="s">
        <v>20</v>
      </c>
      <c r="B12">
        <v>0</v>
      </c>
      <c r="C12">
        <v>1.92</v>
      </c>
    </row>
    <row r="13" spans="1:10">
      <c r="A13" t="s">
        <v>20</v>
      </c>
      <c r="B13">
        <v>0</v>
      </c>
      <c r="C13">
        <v>1.98</v>
      </c>
    </row>
    <row r="14" spans="1:10">
      <c r="A14" t="s">
        <v>20</v>
      </c>
      <c r="B14">
        <v>0</v>
      </c>
      <c r="C14">
        <v>1.59</v>
      </c>
    </row>
    <row r="15" spans="1:10">
      <c r="A15" t="s">
        <v>20</v>
      </c>
      <c r="B15">
        <v>0</v>
      </c>
      <c r="C15">
        <v>1.61</v>
      </c>
    </row>
    <row r="16" spans="1:10">
      <c r="A16" t="s">
        <v>20</v>
      </c>
      <c r="B16">
        <v>0</v>
      </c>
      <c r="C16">
        <v>1.65</v>
      </c>
    </row>
    <row r="17" spans="1:11">
      <c r="A17" t="s">
        <v>20</v>
      </c>
      <c r="B17">
        <v>0</v>
      </c>
      <c r="C17">
        <v>2.2000000000000002</v>
      </c>
    </row>
    <row r="18" spans="1:11">
      <c r="A18" t="s">
        <v>20</v>
      </c>
      <c r="B18">
        <v>0</v>
      </c>
      <c r="C18">
        <v>1.67</v>
      </c>
    </row>
    <row r="19" spans="1:11">
      <c r="A19" t="s">
        <v>20</v>
      </c>
      <c r="B19">
        <v>0</v>
      </c>
      <c r="C19">
        <v>1.74</v>
      </c>
      <c r="E19" t="s">
        <v>21</v>
      </c>
      <c r="G19" t="s">
        <v>22</v>
      </c>
      <c r="H19" t="s">
        <v>4</v>
      </c>
      <c r="I19" t="s">
        <v>10</v>
      </c>
      <c r="J19" t="s">
        <v>11</v>
      </c>
      <c r="K19" t="s">
        <v>12</v>
      </c>
    </row>
    <row r="20" spans="1:11">
      <c r="A20" t="s">
        <v>20</v>
      </c>
      <c r="B20">
        <v>0</v>
      </c>
      <c r="C20">
        <v>1.85</v>
      </c>
      <c r="E20" t="s">
        <v>2</v>
      </c>
      <c r="G20">
        <v>0</v>
      </c>
      <c r="H20">
        <v>1.84</v>
      </c>
      <c r="I20">
        <v>1.82</v>
      </c>
      <c r="J20">
        <v>1.8922221660614014</v>
      </c>
      <c r="K20">
        <v>1.8144444227218628</v>
      </c>
    </row>
    <row r="21" spans="1:11">
      <c r="A21" t="s">
        <v>20</v>
      </c>
      <c r="B21">
        <v>0</v>
      </c>
      <c r="C21">
        <v>2.06</v>
      </c>
      <c r="E21" t="s">
        <v>2</v>
      </c>
      <c r="G21">
        <v>15</v>
      </c>
      <c r="H21">
        <v>2.35</v>
      </c>
      <c r="I21">
        <v>2.2599999999999998</v>
      </c>
      <c r="J21">
        <v>2.2833333015441895</v>
      </c>
      <c r="K21">
        <v>2.2265853881835937</v>
      </c>
    </row>
    <row r="22" spans="1:11">
      <c r="A22" t="s">
        <v>20</v>
      </c>
      <c r="B22">
        <v>0</v>
      </c>
      <c r="C22">
        <v>1.73</v>
      </c>
      <c r="E22" t="s">
        <v>2</v>
      </c>
      <c r="G22">
        <v>25</v>
      </c>
      <c r="H22">
        <v>2.91</v>
      </c>
      <c r="I22">
        <v>2.83</v>
      </c>
      <c r="J22">
        <v>2.8064103126525879</v>
      </c>
      <c r="K22">
        <v>2.7400000095367432</v>
      </c>
    </row>
    <row r="23" spans="1:11">
      <c r="A23" t="s">
        <v>20</v>
      </c>
      <c r="B23">
        <v>0</v>
      </c>
      <c r="C23">
        <v>1.47</v>
      </c>
      <c r="E23" t="s">
        <v>2</v>
      </c>
      <c r="G23">
        <v>35</v>
      </c>
      <c r="H23">
        <v>3.36</v>
      </c>
      <c r="I23">
        <v>3.25</v>
      </c>
      <c r="J23">
        <v>3.161794900894165</v>
      </c>
      <c r="K23">
        <v>3.1312196254730225</v>
      </c>
    </row>
    <row r="24" spans="1:11">
      <c r="A24" t="s">
        <v>20</v>
      </c>
      <c r="B24">
        <v>0</v>
      </c>
      <c r="C24">
        <v>1.69</v>
      </c>
      <c r="E24" t="s">
        <v>2</v>
      </c>
      <c r="G24">
        <v>45</v>
      </c>
      <c r="H24">
        <v>3.62</v>
      </c>
      <c r="I24">
        <v>3.51</v>
      </c>
      <c r="J24">
        <v>3.3407895565032959</v>
      </c>
      <c r="K24">
        <v>3.3835000991821289</v>
      </c>
    </row>
    <row r="25" spans="1:11">
      <c r="A25" t="s">
        <v>20</v>
      </c>
      <c r="B25">
        <v>0</v>
      </c>
      <c r="C25">
        <v>1.7</v>
      </c>
      <c r="E25" t="s">
        <v>2</v>
      </c>
    </row>
    <row r="26" spans="1:11">
      <c r="A26" t="s">
        <v>20</v>
      </c>
      <c r="B26">
        <v>0</v>
      </c>
      <c r="C26">
        <v>1.71</v>
      </c>
      <c r="E26" t="s">
        <v>2</v>
      </c>
    </row>
    <row r="27" spans="1:11">
      <c r="A27" t="s">
        <v>20</v>
      </c>
      <c r="B27">
        <v>0</v>
      </c>
      <c r="C27">
        <v>1.84</v>
      </c>
      <c r="E27" t="s">
        <v>2</v>
      </c>
    </row>
    <row r="28" spans="1:11">
      <c r="A28" t="s">
        <v>20</v>
      </c>
      <c r="B28">
        <v>0</v>
      </c>
      <c r="C28">
        <v>1.74</v>
      </c>
      <c r="E28" t="s">
        <v>2</v>
      </c>
    </row>
    <row r="29" spans="1:11">
      <c r="A29" t="s">
        <v>20</v>
      </c>
      <c r="B29">
        <v>0</v>
      </c>
      <c r="C29">
        <v>1.69</v>
      </c>
      <c r="E29" t="s">
        <v>2</v>
      </c>
    </row>
    <row r="30" spans="1:11">
      <c r="A30" t="s">
        <v>20</v>
      </c>
      <c r="B30">
        <v>0</v>
      </c>
      <c r="C30">
        <v>1.87</v>
      </c>
    </row>
    <row r="31" spans="1:11">
      <c r="A31" t="s">
        <v>20</v>
      </c>
      <c r="B31">
        <v>0</v>
      </c>
      <c r="C31">
        <v>2.08</v>
      </c>
    </row>
    <row r="32" spans="1:11">
      <c r="A32" t="s">
        <v>20</v>
      </c>
      <c r="B32">
        <v>0</v>
      </c>
      <c r="C32">
        <v>1.51</v>
      </c>
    </row>
    <row r="33" spans="1:3">
      <c r="A33" t="s">
        <v>20</v>
      </c>
      <c r="B33">
        <v>0</v>
      </c>
      <c r="C33">
        <v>2.17</v>
      </c>
    </row>
    <row r="34" spans="1:3">
      <c r="A34" t="s">
        <v>20</v>
      </c>
      <c r="B34">
        <v>0</v>
      </c>
      <c r="C34">
        <v>2.0299999999999998</v>
      </c>
    </row>
    <row r="35" spans="1:3">
      <c r="A35" t="s">
        <v>20</v>
      </c>
      <c r="B35">
        <v>0</v>
      </c>
      <c r="C35">
        <v>2.0499999999999998</v>
      </c>
    </row>
    <row r="36" spans="1:3">
      <c r="A36" t="s">
        <v>20</v>
      </c>
      <c r="B36">
        <v>0</v>
      </c>
      <c r="C36">
        <v>1.66</v>
      </c>
    </row>
    <row r="37" spans="1:3">
      <c r="A37" t="s">
        <v>20</v>
      </c>
      <c r="B37">
        <v>0</v>
      </c>
      <c r="C37">
        <v>2.19</v>
      </c>
    </row>
    <row r="38" spans="1:3">
      <c r="A38" t="s">
        <v>20</v>
      </c>
      <c r="B38">
        <v>0</v>
      </c>
      <c r="C38">
        <v>1.9</v>
      </c>
    </row>
    <row r="39" spans="1:3">
      <c r="A39" t="s">
        <v>20</v>
      </c>
      <c r="B39">
        <v>0</v>
      </c>
      <c r="C39">
        <v>1.94</v>
      </c>
    </row>
    <row r="40" spans="1:3">
      <c r="A40" t="s">
        <v>20</v>
      </c>
      <c r="B40">
        <v>0</v>
      </c>
      <c r="C40">
        <v>2.16</v>
      </c>
    </row>
    <row r="41" spans="1:3">
      <c r="A41" t="s">
        <v>20</v>
      </c>
      <c r="B41">
        <v>0</v>
      </c>
      <c r="C41">
        <v>1.73</v>
      </c>
    </row>
    <row r="42" spans="1:3">
      <c r="A42" t="s">
        <v>20</v>
      </c>
      <c r="B42">
        <v>0</v>
      </c>
      <c r="C42">
        <v>1.78</v>
      </c>
    </row>
    <row r="43" spans="1:3">
      <c r="A43" t="s">
        <v>20</v>
      </c>
      <c r="B43">
        <v>0</v>
      </c>
      <c r="C43">
        <v>1.94</v>
      </c>
    </row>
    <row r="44" spans="1:3">
      <c r="A44" t="s">
        <v>20</v>
      </c>
      <c r="B44">
        <v>0</v>
      </c>
      <c r="C44">
        <v>1.65</v>
      </c>
    </row>
    <row r="45" spans="1:3">
      <c r="A45" t="s">
        <v>20</v>
      </c>
      <c r="B45">
        <v>0</v>
      </c>
      <c r="C45">
        <v>1.98</v>
      </c>
    </row>
    <row r="46" spans="1:3">
      <c r="A46" t="s">
        <v>20</v>
      </c>
      <c r="B46">
        <v>0</v>
      </c>
      <c r="C46">
        <v>1.99</v>
      </c>
    </row>
    <row r="47" spans="1:3">
      <c r="A47" t="s">
        <v>20</v>
      </c>
      <c r="B47">
        <v>0</v>
      </c>
      <c r="C47">
        <v>1.96</v>
      </c>
    </row>
    <row r="48" spans="1:3">
      <c r="A48" t="s">
        <v>20</v>
      </c>
      <c r="B48">
        <v>0</v>
      </c>
      <c r="C48">
        <v>2.04</v>
      </c>
    </row>
    <row r="49" spans="1:3">
      <c r="A49" t="s">
        <v>20</v>
      </c>
      <c r="B49">
        <v>0</v>
      </c>
      <c r="C49">
        <v>1.8</v>
      </c>
    </row>
    <row r="50" spans="1:3">
      <c r="A50" t="s">
        <v>20</v>
      </c>
      <c r="B50">
        <v>0</v>
      </c>
      <c r="C50">
        <v>1.57</v>
      </c>
    </row>
    <row r="51" spans="1:3">
      <c r="A51" t="s">
        <v>20</v>
      </c>
      <c r="B51">
        <v>0</v>
      </c>
      <c r="C51">
        <v>2.0499999999999998</v>
      </c>
    </row>
    <row r="52" spans="1:3">
      <c r="A52" t="s">
        <v>20</v>
      </c>
      <c r="B52">
        <v>0</v>
      </c>
      <c r="C52">
        <v>2.0499999999999998</v>
      </c>
    </row>
    <row r="53" spans="1:3">
      <c r="A53" t="s">
        <v>20</v>
      </c>
      <c r="B53">
        <v>0</v>
      </c>
      <c r="C53">
        <v>1.68</v>
      </c>
    </row>
    <row r="54" spans="1:3">
      <c r="A54" t="s">
        <v>20</v>
      </c>
      <c r="B54">
        <v>0</v>
      </c>
      <c r="C54">
        <v>2.2000000000000002</v>
      </c>
    </row>
    <row r="55" spans="1:3">
      <c r="A55" t="s">
        <v>20</v>
      </c>
      <c r="B55">
        <v>0</v>
      </c>
      <c r="C55">
        <v>1.85</v>
      </c>
    </row>
    <row r="56" spans="1:3">
      <c r="A56" t="s">
        <v>20</v>
      </c>
      <c r="B56">
        <v>0</v>
      </c>
      <c r="C56">
        <v>1.66</v>
      </c>
    </row>
    <row r="57" spans="1:3">
      <c r="A57" t="s">
        <v>20</v>
      </c>
      <c r="B57">
        <v>0</v>
      </c>
      <c r="C57">
        <v>1.89</v>
      </c>
    </row>
    <row r="58" spans="1:3">
      <c r="A58" t="s">
        <v>20</v>
      </c>
      <c r="B58">
        <v>0</v>
      </c>
      <c r="C58">
        <v>2.16</v>
      </c>
    </row>
    <row r="59" spans="1:3">
      <c r="A59" t="s">
        <v>20</v>
      </c>
      <c r="B59">
        <v>0</v>
      </c>
      <c r="C59">
        <v>1.92</v>
      </c>
    </row>
    <row r="60" spans="1:3">
      <c r="A60" t="s">
        <v>20</v>
      </c>
      <c r="B60">
        <v>0</v>
      </c>
      <c r="C60">
        <v>1.57</v>
      </c>
    </row>
    <row r="61" spans="1:3">
      <c r="A61" t="s">
        <v>20</v>
      </c>
      <c r="B61">
        <v>0</v>
      </c>
      <c r="C61">
        <v>2.16</v>
      </c>
    </row>
    <row r="62" spans="1:3">
      <c r="A62" t="s">
        <v>20</v>
      </c>
      <c r="B62">
        <v>1</v>
      </c>
      <c r="C62">
        <v>2.0699999999999998</v>
      </c>
    </row>
    <row r="63" spans="1:3">
      <c r="A63" t="s">
        <v>20</v>
      </c>
      <c r="B63">
        <v>1</v>
      </c>
      <c r="C63">
        <v>2.73</v>
      </c>
    </row>
    <row r="64" spans="1:3">
      <c r="A64" t="s">
        <v>20</v>
      </c>
      <c r="B64">
        <v>1</v>
      </c>
      <c r="C64">
        <v>1.94</v>
      </c>
    </row>
    <row r="65" spans="1:3">
      <c r="A65" t="s">
        <v>20</v>
      </c>
      <c r="B65">
        <v>1</v>
      </c>
      <c r="C65">
        <v>2.5299999999999998</v>
      </c>
    </row>
    <row r="66" spans="1:3">
      <c r="A66" t="s">
        <v>20</v>
      </c>
      <c r="B66">
        <v>1</v>
      </c>
      <c r="C66">
        <v>2.64</v>
      </c>
    </row>
    <row r="67" spans="1:3">
      <c r="A67" t="s">
        <v>20</v>
      </c>
      <c r="B67">
        <v>1</v>
      </c>
      <c r="C67">
        <v>2.0299999999999998</v>
      </c>
    </row>
    <row r="68" spans="1:3">
      <c r="A68" t="s">
        <v>20</v>
      </c>
      <c r="B68">
        <v>1</v>
      </c>
      <c r="C68">
        <v>2.21</v>
      </c>
    </row>
    <row r="69" spans="1:3">
      <c r="A69" t="s">
        <v>20</v>
      </c>
      <c r="B69">
        <v>1</v>
      </c>
      <c r="C69">
        <v>2.2000000000000002</v>
      </c>
    </row>
    <row r="70" spans="1:3">
      <c r="A70" t="s">
        <v>20</v>
      </c>
      <c r="B70">
        <v>1</v>
      </c>
      <c r="C70">
        <v>1.94</v>
      </c>
    </row>
    <row r="71" spans="1:3">
      <c r="A71" t="s">
        <v>20</v>
      </c>
      <c r="B71">
        <v>1</v>
      </c>
      <c r="C71">
        <v>2.6</v>
      </c>
    </row>
    <row r="72" spans="1:3">
      <c r="A72" t="s">
        <v>20</v>
      </c>
      <c r="B72">
        <v>1</v>
      </c>
      <c r="C72">
        <v>2.5</v>
      </c>
    </row>
    <row r="73" spans="1:3">
      <c r="A73" t="s">
        <v>20</v>
      </c>
      <c r="B73">
        <v>1</v>
      </c>
      <c r="C73">
        <v>2.25</v>
      </c>
    </row>
    <row r="74" spans="1:3">
      <c r="A74" t="s">
        <v>20</v>
      </c>
      <c r="B74">
        <v>1</v>
      </c>
      <c r="C74">
        <v>2.29</v>
      </c>
    </row>
    <row r="75" spans="1:3">
      <c r="A75" t="s">
        <v>20</v>
      </c>
      <c r="B75">
        <v>1</v>
      </c>
      <c r="C75">
        <v>2.34</v>
      </c>
    </row>
    <row r="76" spans="1:3">
      <c r="A76" t="s">
        <v>20</v>
      </c>
      <c r="B76">
        <v>1</v>
      </c>
      <c r="C76">
        <v>2.69</v>
      </c>
    </row>
    <row r="77" spans="1:3">
      <c r="A77" t="s">
        <v>20</v>
      </c>
      <c r="B77">
        <v>1</v>
      </c>
      <c r="C77">
        <v>2.4300000000000002</v>
      </c>
    </row>
    <row r="78" spans="1:3">
      <c r="A78" t="s">
        <v>20</v>
      </c>
      <c r="B78">
        <v>1</v>
      </c>
      <c r="C78">
        <v>2.5099999999999998</v>
      </c>
    </row>
    <row r="79" spans="1:3">
      <c r="A79" t="s">
        <v>20</v>
      </c>
      <c r="B79">
        <v>1</v>
      </c>
      <c r="C79">
        <v>2.3199999999999998</v>
      </c>
    </row>
    <row r="80" spans="1:3">
      <c r="A80" t="s">
        <v>20</v>
      </c>
      <c r="B80">
        <v>1</v>
      </c>
      <c r="C80">
        <v>2.4700000000000002</v>
      </c>
    </row>
    <row r="81" spans="1:3">
      <c r="A81" t="s">
        <v>20</v>
      </c>
      <c r="B81">
        <v>1</v>
      </c>
      <c r="C81">
        <v>2.02</v>
      </c>
    </row>
    <row r="82" spans="1:3">
      <c r="A82" t="s">
        <v>20</v>
      </c>
      <c r="B82">
        <v>1</v>
      </c>
      <c r="C82">
        <v>2.63</v>
      </c>
    </row>
    <row r="83" spans="1:3">
      <c r="A83" t="s">
        <v>20</v>
      </c>
      <c r="B83">
        <v>1</v>
      </c>
      <c r="C83">
        <v>2.93</v>
      </c>
    </row>
    <row r="84" spans="1:3">
      <c r="A84" t="s">
        <v>20</v>
      </c>
      <c r="B84">
        <v>1</v>
      </c>
      <c r="C84">
        <v>2.35</v>
      </c>
    </row>
    <row r="85" spans="1:3">
      <c r="A85" t="s">
        <v>20</v>
      </c>
      <c r="B85">
        <v>1</v>
      </c>
      <c r="C85">
        <v>2.11</v>
      </c>
    </row>
    <row r="86" spans="1:3">
      <c r="A86" t="s">
        <v>20</v>
      </c>
      <c r="B86">
        <v>1</v>
      </c>
      <c r="C86">
        <v>3.06</v>
      </c>
    </row>
    <row r="87" spans="1:3">
      <c r="A87" t="s">
        <v>20</v>
      </c>
      <c r="B87">
        <v>1</v>
      </c>
      <c r="C87">
        <v>2.4</v>
      </c>
    </row>
    <row r="88" spans="1:3">
      <c r="A88" t="s">
        <v>20</v>
      </c>
      <c r="B88">
        <v>1</v>
      </c>
      <c r="C88">
        <v>2.36</v>
      </c>
    </row>
    <row r="89" spans="1:3">
      <c r="A89" t="s">
        <v>20</v>
      </c>
      <c r="B89">
        <v>1</v>
      </c>
      <c r="C89">
        <v>1.87</v>
      </c>
    </row>
    <row r="90" spans="1:3">
      <c r="A90" t="s">
        <v>20</v>
      </c>
      <c r="B90">
        <v>1</v>
      </c>
      <c r="C90">
        <v>2.1</v>
      </c>
    </row>
    <row r="91" spans="1:3">
      <c r="A91" t="s">
        <v>20</v>
      </c>
      <c r="B91">
        <v>1</v>
      </c>
      <c r="C91">
        <v>2.58</v>
      </c>
    </row>
    <row r="92" spans="1:3">
      <c r="A92" t="s">
        <v>20</v>
      </c>
      <c r="B92">
        <v>1</v>
      </c>
      <c r="C92">
        <v>2</v>
      </c>
    </row>
    <row r="93" spans="1:3">
      <c r="A93" t="s">
        <v>20</v>
      </c>
      <c r="B93">
        <v>1</v>
      </c>
      <c r="C93">
        <v>2.2000000000000002</v>
      </c>
    </row>
    <row r="94" spans="1:3">
      <c r="A94" t="s">
        <v>20</v>
      </c>
      <c r="B94">
        <v>1</v>
      </c>
      <c r="C94">
        <v>2.41</v>
      </c>
    </row>
    <row r="95" spans="1:3">
      <c r="A95" t="s">
        <v>20</v>
      </c>
      <c r="B95">
        <v>1</v>
      </c>
      <c r="C95">
        <v>2.52</v>
      </c>
    </row>
    <row r="96" spans="1:3">
      <c r="A96" t="s">
        <v>20</v>
      </c>
      <c r="B96">
        <v>1</v>
      </c>
      <c r="C96">
        <v>2.2400000000000002</v>
      </c>
    </row>
    <row r="97" spans="1:3">
      <c r="A97" t="s">
        <v>20</v>
      </c>
      <c r="B97">
        <v>1</v>
      </c>
      <c r="C97">
        <v>2.2000000000000002</v>
      </c>
    </row>
    <row r="98" spans="1:3">
      <c r="A98" t="s">
        <v>20</v>
      </c>
      <c r="B98">
        <v>1</v>
      </c>
      <c r="C98">
        <v>2</v>
      </c>
    </row>
    <row r="99" spans="1:3">
      <c r="A99" t="s">
        <v>20</v>
      </c>
      <c r="B99">
        <v>1</v>
      </c>
      <c r="C99">
        <v>2.15</v>
      </c>
    </row>
    <row r="100" spans="1:3">
      <c r="A100" t="s">
        <v>20</v>
      </c>
      <c r="B100">
        <v>1</v>
      </c>
      <c r="C100">
        <v>2.71</v>
      </c>
    </row>
    <row r="101" spans="1:3">
      <c r="A101" t="s">
        <v>20</v>
      </c>
      <c r="B101">
        <v>2</v>
      </c>
      <c r="C101">
        <v>3.02</v>
      </c>
    </row>
    <row r="102" spans="1:3">
      <c r="A102" t="s">
        <v>20</v>
      </c>
      <c r="B102">
        <v>2</v>
      </c>
      <c r="C102">
        <v>3.63</v>
      </c>
    </row>
    <row r="103" spans="1:3">
      <c r="A103" t="s">
        <v>20</v>
      </c>
      <c r="B103">
        <v>2</v>
      </c>
      <c r="C103">
        <v>3.03</v>
      </c>
    </row>
    <row r="104" spans="1:3">
      <c r="A104" t="s">
        <v>20</v>
      </c>
      <c r="B104">
        <v>2</v>
      </c>
      <c r="C104">
        <v>2.69</v>
      </c>
    </row>
    <row r="105" spans="1:3">
      <c r="A105" t="s">
        <v>20</v>
      </c>
      <c r="B105">
        <v>2</v>
      </c>
      <c r="C105">
        <v>2.68</v>
      </c>
    </row>
    <row r="106" spans="1:3">
      <c r="A106" t="s">
        <v>20</v>
      </c>
      <c r="B106">
        <v>2</v>
      </c>
      <c r="C106">
        <v>3.22</v>
      </c>
    </row>
    <row r="107" spans="1:3">
      <c r="A107" t="s">
        <v>20</v>
      </c>
      <c r="B107">
        <v>2</v>
      </c>
      <c r="C107">
        <v>2.89</v>
      </c>
    </row>
    <row r="108" spans="1:3">
      <c r="A108" t="s">
        <v>20</v>
      </c>
      <c r="B108">
        <v>2</v>
      </c>
      <c r="C108">
        <v>2.73</v>
      </c>
    </row>
    <row r="109" spans="1:3">
      <c r="A109" t="s">
        <v>20</v>
      </c>
      <c r="B109">
        <v>2</v>
      </c>
      <c r="C109">
        <v>2.2999999999999998</v>
      </c>
    </row>
    <row r="110" spans="1:3">
      <c r="A110" t="s">
        <v>20</v>
      </c>
      <c r="B110">
        <v>2</v>
      </c>
      <c r="C110">
        <v>2.68</v>
      </c>
    </row>
    <row r="111" spans="1:3">
      <c r="A111" t="s">
        <v>20</v>
      </c>
      <c r="B111">
        <v>2</v>
      </c>
      <c r="C111">
        <v>3.25</v>
      </c>
    </row>
    <row r="112" spans="1:3">
      <c r="A112" t="s">
        <v>20</v>
      </c>
      <c r="B112">
        <v>2</v>
      </c>
      <c r="C112">
        <v>2.76</v>
      </c>
    </row>
    <row r="113" spans="1:3">
      <c r="A113" t="s">
        <v>20</v>
      </c>
      <c r="B113">
        <v>2</v>
      </c>
      <c r="C113">
        <v>2.72</v>
      </c>
    </row>
    <row r="114" spans="1:3">
      <c r="A114" t="s">
        <v>20</v>
      </c>
      <c r="B114">
        <v>2</v>
      </c>
      <c r="C114">
        <v>3.19</v>
      </c>
    </row>
    <row r="115" spans="1:3">
      <c r="A115" t="s">
        <v>20</v>
      </c>
      <c r="B115">
        <v>2</v>
      </c>
      <c r="C115">
        <v>3.72</v>
      </c>
    </row>
    <row r="116" spans="1:3">
      <c r="A116" t="s">
        <v>20</v>
      </c>
      <c r="B116">
        <v>2</v>
      </c>
      <c r="C116">
        <v>2.82</v>
      </c>
    </row>
    <row r="117" spans="1:3">
      <c r="A117" t="s">
        <v>20</v>
      </c>
      <c r="B117">
        <v>2</v>
      </c>
      <c r="C117">
        <v>2.35</v>
      </c>
    </row>
    <row r="118" spans="1:3">
      <c r="A118" t="s">
        <v>20</v>
      </c>
      <c r="B118">
        <v>2</v>
      </c>
      <c r="C118">
        <v>3.18</v>
      </c>
    </row>
    <row r="119" spans="1:3">
      <c r="A119" t="s">
        <v>20</v>
      </c>
      <c r="B119">
        <v>2</v>
      </c>
      <c r="C119">
        <v>3.19</v>
      </c>
    </row>
    <row r="120" spans="1:3">
      <c r="A120" t="s">
        <v>20</v>
      </c>
      <c r="B120">
        <v>2</v>
      </c>
      <c r="C120">
        <v>2.7</v>
      </c>
    </row>
    <row r="121" spans="1:3">
      <c r="A121" t="s">
        <v>20</v>
      </c>
      <c r="B121">
        <v>2</v>
      </c>
      <c r="C121">
        <v>3.74</v>
      </c>
    </row>
    <row r="122" spans="1:3">
      <c r="A122" t="s">
        <v>20</v>
      </c>
      <c r="B122">
        <v>2</v>
      </c>
      <c r="C122">
        <v>2.7</v>
      </c>
    </row>
    <row r="123" spans="1:3">
      <c r="A123" t="s">
        <v>20</v>
      </c>
      <c r="B123">
        <v>2</v>
      </c>
      <c r="C123">
        <v>2.84</v>
      </c>
    </row>
    <row r="124" spans="1:3">
      <c r="A124" t="s">
        <v>20</v>
      </c>
      <c r="B124">
        <v>2</v>
      </c>
      <c r="C124">
        <v>2.95</v>
      </c>
    </row>
    <row r="125" spans="1:3">
      <c r="A125" t="s">
        <v>20</v>
      </c>
      <c r="B125">
        <v>2</v>
      </c>
      <c r="C125">
        <v>2.92</v>
      </c>
    </row>
    <row r="126" spans="1:3">
      <c r="A126" t="s">
        <v>20</v>
      </c>
      <c r="B126">
        <v>2</v>
      </c>
      <c r="C126">
        <v>2.74</v>
      </c>
    </row>
    <row r="127" spans="1:3">
      <c r="A127" t="s">
        <v>20</v>
      </c>
      <c r="B127">
        <v>2</v>
      </c>
      <c r="C127">
        <v>2.62</v>
      </c>
    </row>
    <row r="128" spans="1:3">
      <c r="A128" t="s">
        <v>20</v>
      </c>
      <c r="B128">
        <v>2</v>
      </c>
      <c r="C128">
        <v>2.9</v>
      </c>
    </row>
    <row r="129" spans="1:3">
      <c r="A129" t="s">
        <v>20</v>
      </c>
      <c r="B129">
        <v>2</v>
      </c>
      <c r="C129">
        <v>2.61</v>
      </c>
    </row>
    <row r="130" spans="1:3">
      <c r="A130" t="s">
        <v>20</v>
      </c>
      <c r="B130">
        <v>2</v>
      </c>
      <c r="C130">
        <v>3.15</v>
      </c>
    </row>
    <row r="131" spans="1:3">
      <c r="A131" t="s">
        <v>20</v>
      </c>
      <c r="B131">
        <v>2</v>
      </c>
      <c r="C131">
        <v>3.18</v>
      </c>
    </row>
    <row r="132" spans="1:3">
      <c r="A132" t="s">
        <v>20</v>
      </c>
      <c r="B132">
        <v>2</v>
      </c>
      <c r="C132">
        <v>2.79</v>
      </c>
    </row>
    <row r="133" spans="1:3">
      <c r="A133" t="s">
        <v>20</v>
      </c>
      <c r="B133">
        <v>2</v>
      </c>
      <c r="C133">
        <v>2.75</v>
      </c>
    </row>
    <row r="134" spans="1:3">
      <c r="A134" t="s">
        <v>20</v>
      </c>
      <c r="B134">
        <v>2</v>
      </c>
      <c r="C134">
        <v>2.86</v>
      </c>
    </row>
    <row r="135" spans="1:3">
      <c r="A135" t="s">
        <v>20</v>
      </c>
      <c r="B135">
        <v>2</v>
      </c>
      <c r="C135">
        <v>3.33</v>
      </c>
    </row>
    <row r="136" spans="1:3">
      <c r="A136" t="s">
        <v>20</v>
      </c>
      <c r="B136">
        <v>2</v>
      </c>
      <c r="C136">
        <v>2.7</v>
      </c>
    </row>
    <row r="137" spans="1:3">
      <c r="A137" t="s">
        <v>20</v>
      </c>
      <c r="B137">
        <v>2</v>
      </c>
      <c r="C137">
        <v>2.36</v>
      </c>
    </row>
    <row r="138" spans="1:3">
      <c r="A138" t="s">
        <v>20</v>
      </c>
      <c r="B138">
        <v>2</v>
      </c>
      <c r="C138">
        <v>2.84</v>
      </c>
    </row>
    <row r="139" spans="1:3">
      <c r="A139" t="s">
        <v>20</v>
      </c>
      <c r="B139">
        <v>2</v>
      </c>
      <c r="C139">
        <v>3.1</v>
      </c>
    </row>
    <row r="140" spans="1:3">
      <c r="A140" t="s">
        <v>20</v>
      </c>
      <c r="B140">
        <v>3</v>
      </c>
      <c r="C140">
        <v>4.33</v>
      </c>
    </row>
    <row r="141" spans="1:3">
      <c r="A141" t="s">
        <v>20</v>
      </c>
      <c r="B141">
        <v>3</v>
      </c>
      <c r="C141">
        <v>3.12</v>
      </c>
    </row>
    <row r="142" spans="1:3">
      <c r="A142" t="s">
        <v>20</v>
      </c>
      <c r="B142">
        <v>3</v>
      </c>
      <c r="C142">
        <v>3.29</v>
      </c>
    </row>
    <row r="143" spans="1:3">
      <c r="A143" t="s">
        <v>20</v>
      </c>
      <c r="B143">
        <v>3</v>
      </c>
      <c r="C143">
        <v>3.34</v>
      </c>
    </row>
    <row r="144" spans="1:3">
      <c r="A144" t="s">
        <v>20</v>
      </c>
      <c r="B144">
        <v>3</v>
      </c>
      <c r="C144">
        <v>3.79</v>
      </c>
    </row>
    <row r="145" spans="1:3">
      <c r="A145" t="s">
        <v>20</v>
      </c>
      <c r="B145">
        <v>3</v>
      </c>
      <c r="C145">
        <v>3.18</v>
      </c>
    </row>
    <row r="146" spans="1:3">
      <c r="A146" t="s">
        <v>20</v>
      </c>
      <c r="B146">
        <v>3</v>
      </c>
      <c r="C146">
        <v>2.6</v>
      </c>
    </row>
    <row r="147" spans="1:3">
      <c r="A147" t="s">
        <v>20</v>
      </c>
      <c r="B147">
        <v>3</v>
      </c>
      <c r="C147">
        <v>3.16</v>
      </c>
    </row>
    <row r="148" spans="1:3">
      <c r="A148" t="s">
        <v>20</v>
      </c>
      <c r="B148">
        <v>3</v>
      </c>
      <c r="C148">
        <v>3.15</v>
      </c>
    </row>
    <row r="149" spans="1:3">
      <c r="A149" t="s">
        <v>20</v>
      </c>
      <c r="B149">
        <v>3</v>
      </c>
      <c r="C149">
        <v>3.66</v>
      </c>
    </row>
    <row r="150" spans="1:3">
      <c r="A150" t="s">
        <v>20</v>
      </c>
      <c r="B150">
        <v>3</v>
      </c>
      <c r="C150">
        <v>3.33</v>
      </c>
    </row>
    <row r="151" spans="1:3">
      <c r="A151" t="s">
        <v>20</v>
      </c>
      <c r="B151">
        <v>3</v>
      </c>
      <c r="C151">
        <v>3.03</v>
      </c>
    </row>
    <row r="152" spans="1:3">
      <c r="A152" t="s">
        <v>20</v>
      </c>
      <c r="B152">
        <v>3</v>
      </c>
      <c r="C152">
        <v>3.49</v>
      </c>
    </row>
    <row r="153" spans="1:3">
      <c r="A153" t="s">
        <v>20</v>
      </c>
      <c r="B153">
        <v>3</v>
      </c>
      <c r="C153">
        <v>3.18</v>
      </c>
    </row>
    <row r="154" spans="1:3">
      <c r="A154" t="s">
        <v>20</v>
      </c>
      <c r="B154">
        <v>3</v>
      </c>
      <c r="C154">
        <v>4.17</v>
      </c>
    </row>
    <row r="155" spans="1:3">
      <c r="A155" t="s">
        <v>20</v>
      </c>
      <c r="B155">
        <v>3</v>
      </c>
      <c r="C155">
        <v>3.15</v>
      </c>
    </row>
    <row r="156" spans="1:3">
      <c r="A156" t="s">
        <v>20</v>
      </c>
      <c r="B156">
        <v>3</v>
      </c>
      <c r="C156">
        <v>3.11</v>
      </c>
    </row>
    <row r="157" spans="1:3">
      <c r="A157" t="s">
        <v>20</v>
      </c>
      <c r="B157">
        <v>3</v>
      </c>
      <c r="C157">
        <v>3.6</v>
      </c>
    </row>
    <row r="158" spans="1:3">
      <c r="A158" t="s">
        <v>20</v>
      </c>
      <c r="B158">
        <v>3</v>
      </c>
      <c r="C158">
        <v>3.28</v>
      </c>
    </row>
    <row r="159" spans="1:3">
      <c r="A159" t="s">
        <v>20</v>
      </c>
      <c r="B159">
        <v>3</v>
      </c>
      <c r="C159">
        <v>3.5</v>
      </c>
    </row>
    <row r="160" spans="1:3">
      <c r="A160" t="s">
        <v>20</v>
      </c>
      <c r="B160">
        <v>3</v>
      </c>
      <c r="C160">
        <v>3.5</v>
      </c>
    </row>
    <row r="161" spans="1:3">
      <c r="A161" t="s">
        <v>20</v>
      </c>
      <c r="B161">
        <v>3</v>
      </c>
      <c r="C161">
        <v>3.07</v>
      </c>
    </row>
    <row r="162" spans="1:3">
      <c r="A162" t="s">
        <v>20</v>
      </c>
      <c r="B162">
        <v>3</v>
      </c>
      <c r="C162">
        <v>3.3</v>
      </c>
    </row>
    <row r="163" spans="1:3">
      <c r="A163" t="s">
        <v>20</v>
      </c>
      <c r="B163">
        <v>3</v>
      </c>
      <c r="C163">
        <v>4.1399999999999997</v>
      </c>
    </row>
    <row r="164" spans="1:3">
      <c r="A164" t="s">
        <v>20</v>
      </c>
      <c r="B164">
        <v>3</v>
      </c>
      <c r="C164">
        <v>2.67</v>
      </c>
    </row>
    <row r="165" spans="1:3">
      <c r="A165" t="s">
        <v>20</v>
      </c>
      <c r="B165">
        <v>3</v>
      </c>
      <c r="C165">
        <v>3.22</v>
      </c>
    </row>
    <row r="166" spans="1:3">
      <c r="A166" t="s">
        <v>20</v>
      </c>
      <c r="B166">
        <v>3</v>
      </c>
      <c r="C166">
        <v>3.5</v>
      </c>
    </row>
    <row r="167" spans="1:3">
      <c r="A167" t="s">
        <v>20</v>
      </c>
      <c r="B167">
        <v>3</v>
      </c>
      <c r="C167">
        <v>3.1</v>
      </c>
    </row>
    <row r="168" spans="1:3">
      <c r="A168" t="s">
        <v>20</v>
      </c>
      <c r="B168">
        <v>3</v>
      </c>
      <c r="C168">
        <v>3.93</v>
      </c>
    </row>
    <row r="169" spans="1:3">
      <c r="A169" t="s">
        <v>20</v>
      </c>
      <c r="B169">
        <v>3</v>
      </c>
      <c r="C169">
        <v>3.17</v>
      </c>
    </row>
    <row r="170" spans="1:3">
      <c r="A170" t="s">
        <v>20</v>
      </c>
      <c r="B170">
        <v>3</v>
      </c>
      <c r="C170">
        <v>3.23</v>
      </c>
    </row>
    <row r="171" spans="1:3">
      <c r="A171" t="s">
        <v>20</v>
      </c>
      <c r="B171">
        <v>3</v>
      </c>
      <c r="C171">
        <v>3.07</v>
      </c>
    </row>
    <row r="172" spans="1:3">
      <c r="A172" t="s">
        <v>20</v>
      </c>
      <c r="B172">
        <v>3</v>
      </c>
      <c r="C172">
        <v>3.19</v>
      </c>
    </row>
    <row r="173" spans="1:3">
      <c r="A173" t="s">
        <v>20</v>
      </c>
      <c r="B173">
        <v>3</v>
      </c>
      <c r="C173">
        <v>3.87</v>
      </c>
    </row>
    <row r="174" spans="1:3">
      <c r="A174" t="s">
        <v>20</v>
      </c>
      <c r="B174">
        <v>3</v>
      </c>
      <c r="C174">
        <v>3.92</v>
      </c>
    </row>
    <row r="175" spans="1:3">
      <c r="A175" t="s">
        <v>20</v>
      </c>
      <c r="B175">
        <v>3</v>
      </c>
      <c r="C175">
        <v>3.58</v>
      </c>
    </row>
    <row r="176" spans="1:3">
      <c r="A176" t="s">
        <v>20</v>
      </c>
      <c r="B176">
        <v>3</v>
      </c>
      <c r="C176">
        <v>3.14</v>
      </c>
    </row>
    <row r="177" spans="1:3">
      <c r="A177" t="s">
        <v>20</v>
      </c>
      <c r="B177">
        <v>3</v>
      </c>
      <c r="C177">
        <v>3.2</v>
      </c>
    </row>
    <row r="178" spans="1:3">
      <c r="A178" t="s">
        <v>20</v>
      </c>
      <c r="B178">
        <v>3</v>
      </c>
      <c r="C178">
        <v>2.62</v>
      </c>
    </row>
    <row r="179" spans="1:3">
      <c r="A179" t="s">
        <v>20</v>
      </c>
      <c r="B179">
        <v>4</v>
      </c>
      <c r="C179">
        <v>3.22</v>
      </c>
    </row>
    <row r="180" spans="1:3">
      <c r="A180" t="s">
        <v>20</v>
      </c>
      <c r="B180">
        <v>4</v>
      </c>
      <c r="C180">
        <v>3.27</v>
      </c>
    </row>
    <row r="181" spans="1:3">
      <c r="A181" t="s">
        <v>20</v>
      </c>
      <c r="B181">
        <v>4</v>
      </c>
      <c r="C181">
        <v>2.92</v>
      </c>
    </row>
    <row r="182" spans="1:3">
      <c r="A182" t="s">
        <v>20</v>
      </c>
      <c r="B182">
        <v>4</v>
      </c>
      <c r="C182">
        <v>3.95</v>
      </c>
    </row>
    <row r="183" spans="1:3">
      <c r="A183" t="s">
        <v>20</v>
      </c>
      <c r="B183">
        <v>4</v>
      </c>
      <c r="C183">
        <v>3.63</v>
      </c>
    </row>
    <row r="184" spans="1:3">
      <c r="A184" t="s">
        <v>20</v>
      </c>
      <c r="B184">
        <v>4</v>
      </c>
      <c r="C184">
        <v>3.35</v>
      </c>
    </row>
    <row r="185" spans="1:3">
      <c r="A185" t="s">
        <v>20</v>
      </c>
      <c r="B185">
        <v>4</v>
      </c>
      <c r="C185">
        <v>3.31</v>
      </c>
    </row>
    <row r="186" spans="1:3">
      <c r="A186" t="s">
        <v>20</v>
      </c>
      <c r="B186">
        <v>4</v>
      </c>
      <c r="C186">
        <v>4.97</v>
      </c>
    </row>
    <row r="187" spans="1:3">
      <c r="A187" t="s">
        <v>20</v>
      </c>
      <c r="B187">
        <v>4</v>
      </c>
      <c r="C187">
        <v>3.3</v>
      </c>
    </row>
    <row r="188" spans="1:3">
      <c r="A188" t="s">
        <v>20</v>
      </c>
      <c r="B188">
        <v>4</v>
      </c>
      <c r="C188">
        <v>4.0599999999999996</v>
      </c>
    </row>
    <row r="189" spans="1:3">
      <c r="A189" t="s">
        <v>20</v>
      </c>
      <c r="B189">
        <v>4</v>
      </c>
      <c r="C189">
        <v>3.44</v>
      </c>
    </row>
    <row r="190" spans="1:3">
      <c r="A190" t="s">
        <v>20</v>
      </c>
      <c r="B190">
        <v>4</v>
      </c>
      <c r="C190">
        <v>3.13</v>
      </c>
    </row>
    <row r="191" spans="1:3">
      <c r="A191" t="s">
        <v>20</v>
      </c>
      <c r="B191">
        <v>4</v>
      </c>
      <c r="C191">
        <v>3.64</v>
      </c>
    </row>
    <row r="192" spans="1:3">
      <c r="A192" t="s">
        <v>20</v>
      </c>
      <c r="B192">
        <v>4</v>
      </c>
      <c r="C192">
        <v>3.34</v>
      </c>
    </row>
    <row r="193" spans="1:3">
      <c r="A193" t="s">
        <v>20</v>
      </c>
      <c r="B193">
        <v>4</v>
      </c>
      <c r="C193">
        <v>3.34</v>
      </c>
    </row>
    <row r="194" spans="1:3">
      <c r="A194" t="s">
        <v>20</v>
      </c>
      <c r="B194">
        <v>4</v>
      </c>
      <c r="C194">
        <v>3.28</v>
      </c>
    </row>
    <row r="195" spans="1:3">
      <c r="A195" t="s">
        <v>20</v>
      </c>
      <c r="B195">
        <v>4</v>
      </c>
      <c r="C195">
        <v>4.4800000000000004</v>
      </c>
    </row>
    <row r="196" spans="1:3">
      <c r="A196" t="s">
        <v>20</v>
      </c>
      <c r="B196">
        <v>4</v>
      </c>
      <c r="C196">
        <v>3.89</v>
      </c>
    </row>
    <row r="197" spans="1:3">
      <c r="A197" t="s">
        <v>20</v>
      </c>
      <c r="B197">
        <v>4</v>
      </c>
      <c r="C197">
        <v>3.49</v>
      </c>
    </row>
    <row r="198" spans="1:3">
      <c r="A198" t="s">
        <v>20</v>
      </c>
      <c r="B198">
        <v>4</v>
      </c>
      <c r="C198">
        <v>4.41</v>
      </c>
    </row>
    <row r="199" spans="1:3">
      <c r="A199" t="s">
        <v>20</v>
      </c>
      <c r="B199">
        <v>4</v>
      </c>
      <c r="C199">
        <v>3.71</v>
      </c>
    </row>
    <row r="200" spans="1:3">
      <c r="A200" t="s">
        <v>20</v>
      </c>
      <c r="B200">
        <v>4</v>
      </c>
      <c r="C200">
        <v>3.27</v>
      </c>
    </row>
    <row r="201" spans="1:3">
      <c r="A201" t="s">
        <v>20</v>
      </c>
      <c r="B201">
        <v>4</v>
      </c>
      <c r="C201">
        <v>3.57</v>
      </c>
    </row>
    <row r="202" spans="1:3">
      <c r="A202" t="s">
        <v>20</v>
      </c>
      <c r="B202">
        <v>4</v>
      </c>
      <c r="C202">
        <v>2.84</v>
      </c>
    </row>
    <row r="203" spans="1:3">
      <c r="A203" t="s">
        <v>20</v>
      </c>
      <c r="B203">
        <v>4</v>
      </c>
      <c r="C203">
        <v>3.72</v>
      </c>
    </row>
    <row r="204" spans="1:3">
      <c r="A204" t="s">
        <v>20</v>
      </c>
      <c r="B204">
        <v>4</v>
      </c>
      <c r="C204">
        <v>3.29</v>
      </c>
    </row>
    <row r="205" spans="1:3">
      <c r="A205" t="s">
        <v>20</v>
      </c>
      <c r="B205">
        <v>4</v>
      </c>
      <c r="C205">
        <v>3.52</v>
      </c>
    </row>
    <row r="206" spans="1:3">
      <c r="A206" t="s">
        <v>20</v>
      </c>
      <c r="B206">
        <v>4</v>
      </c>
      <c r="C206">
        <v>3.68</v>
      </c>
    </row>
    <row r="207" spans="1:3">
      <c r="A207" t="s">
        <v>20</v>
      </c>
      <c r="B207">
        <v>4</v>
      </c>
      <c r="C207">
        <v>4.41</v>
      </c>
    </row>
    <row r="208" spans="1:3">
      <c r="A208" t="s">
        <v>20</v>
      </c>
      <c r="B208">
        <v>4</v>
      </c>
      <c r="C208">
        <v>4</v>
      </c>
    </row>
    <row r="209" spans="1:3">
      <c r="A209" t="s">
        <v>20</v>
      </c>
      <c r="B209">
        <v>4</v>
      </c>
      <c r="C209">
        <v>3.36</v>
      </c>
    </row>
    <row r="210" spans="1:3">
      <c r="A210" t="s">
        <v>20</v>
      </c>
      <c r="B210">
        <v>4</v>
      </c>
      <c r="C210">
        <v>3.43</v>
      </c>
    </row>
    <row r="211" spans="1:3">
      <c r="A211" t="s">
        <v>20</v>
      </c>
      <c r="B211">
        <v>4</v>
      </c>
      <c r="C211">
        <v>3.44</v>
      </c>
    </row>
    <row r="212" spans="1:3">
      <c r="A212" t="s">
        <v>20</v>
      </c>
      <c r="B212">
        <v>4</v>
      </c>
      <c r="C212">
        <v>4</v>
      </c>
    </row>
    <row r="213" spans="1:3">
      <c r="A213" t="s">
        <v>20</v>
      </c>
      <c r="B213">
        <v>4</v>
      </c>
      <c r="C213">
        <v>4.28</v>
      </c>
    </row>
    <row r="214" spans="1:3">
      <c r="A214" t="s">
        <v>20</v>
      </c>
      <c r="B214">
        <v>4</v>
      </c>
      <c r="C214">
        <v>4.33</v>
      </c>
    </row>
    <row r="215" spans="1:3">
      <c r="A215" t="s">
        <v>20</v>
      </c>
      <c r="B215">
        <v>4</v>
      </c>
      <c r="C215">
        <v>3.02</v>
      </c>
    </row>
    <row r="216" spans="1:3">
      <c r="A216" t="s">
        <v>20</v>
      </c>
      <c r="B216">
        <v>4</v>
      </c>
      <c r="C216">
        <v>3.53</v>
      </c>
    </row>
    <row r="217" spans="1:3">
      <c r="A217" t="s">
        <v>20</v>
      </c>
      <c r="B217">
        <v>4</v>
      </c>
      <c r="C217">
        <v>3.38</v>
      </c>
    </row>
    <row r="218" spans="1:3">
      <c r="A218" t="s">
        <v>23</v>
      </c>
      <c r="B218">
        <v>0</v>
      </c>
      <c r="C218">
        <v>1.47</v>
      </c>
    </row>
    <row r="219" spans="1:3">
      <c r="A219" t="s">
        <v>23</v>
      </c>
      <c r="B219">
        <v>0</v>
      </c>
      <c r="C219">
        <v>2.0499999999999998</v>
      </c>
    </row>
    <row r="220" spans="1:3">
      <c r="A220" t="s">
        <v>23</v>
      </c>
      <c r="B220">
        <v>0</v>
      </c>
      <c r="C220">
        <v>1.76</v>
      </c>
    </row>
    <row r="221" spans="1:3">
      <c r="A221" t="s">
        <v>23</v>
      </c>
      <c r="B221">
        <v>0</v>
      </c>
      <c r="C221">
        <v>1.91</v>
      </c>
    </row>
    <row r="222" spans="1:3">
      <c r="A222" t="s">
        <v>23</v>
      </c>
      <c r="B222">
        <v>0</v>
      </c>
      <c r="C222">
        <v>1.67</v>
      </c>
    </row>
    <row r="223" spans="1:3">
      <c r="A223" t="s">
        <v>23</v>
      </c>
      <c r="B223">
        <v>0</v>
      </c>
      <c r="C223">
        <v>1.61</v>
      </c>
    </row>
    <row r="224" spans="1:3">
      <c r="A224" t="s">
        <v>23</v>
      </c>
      <c r="B224">
        <v>0</v>
      </c>
      <c r="C224">
        <v>2.02</v>
      </c>
    </row>
    <row r="225" spans="1:3">
      <c r="A225" t="s">
        <v>23</v>
      </c>
      <c r="B225">
        <v>0</v>
      </c>
      <c r="C225">
        <v>1.74</v>
      </c>
    </row>
    <row r="226" spans="1:3">
      <c r="A226" t="s">
        <v>23</v>
      </c>
      <c r="B226">
        <v>0</v>
      </c>
      <c r="C226">
        <v>1.79</v>
      </c>
    </row>
    <row r="227" spans="1:3">
      <c r="A227" t="s">
        <v>23</v>
      </c>
      <c r="B227">
        <v>0</v>
      </c>
      <c r="C227">
        <v>2.14</v>
      </c>
    </row>
    <row r="228" spans="1:3">
      <c r="A228" t="s">
        <v>23</v>
      </c>
      <c r="B228">
        <v>0</v>
      </c>
      <c r="C228">
        <v>1.81</v>
      </c>
    </row>
    <row r="229" spans="1:3">
      <c r="A229" t="s">
        <v>23</v>
      </c>
      <c r="B229">
        <v>0</v>
      </c>
      <c r="C229">
        <v>2.14</v>
      </c>
    </row>
    <row r="230" spans="1:3">
      <c r="A230" t="s">
        <v>23</v>
      </c>
      <c r="B230">
        <v>0</v>
      </c>
      <c r="C230">
        <v>2.0499999999999998</v>
      </c>
    </row>
    <row r="231" spans="1:3">
      <c r="A231" t="s">
        <v>23</v>
      </c>
      <c r="B231">
        <v>0</v>
      </c>
      <c r="C231">
        <v>2.1</v>
      </c>
    </row>
    <row r="232" spans="1:3">
      <c r="A232" t="s">
        <v>23</v>
      </c>
      <c r="B232">
        <v>0</v>
      </c>
      <c r="C232">
        <v>1.98</v>
      </c>
    </row>
    <row r="233" spans="1:3">
      <c r="A233" t="s">
        <v>23</v>
      </c>
      <c r="B233">
        <v>0</v>
      </c>
      <c r="C233">
        <v>2.16</v>
      </c>
    </row>
    <row r="234" spans="1:3">
      <c r="A234" t="s">
        <v>23</v>
      </c>
      <c r="B234">
        <v>0</v>
      </c>
      <c r="C234">
        <v>1.73</v>
      </c>
    </row>
    <row r="235" spans="1:3">
      <c r="A235" t="s">
        <v>23</v>
      </c>
      <c r="B235">
        <v>0</v>
      </c>
      <c r="C235">
        <v>1.78</v>
      </c>
    </row>
    <row r="236" spans="1:3">
      <c r="A236" t="s">
        <v>23</v>
      </c>
      <c r="B236">
        <v>0</v>
      </c>
      <c r="C236">
        <v>1.94</v>
      </c>
    </row>
    <row r="237" spans="1:3">
      <c r="A237" t="s">
        <v>23</v>
      </c>
      <c r="B237">
        <v>0</v>
      </c>
      <c r="C237">
        <v>1.65</v>
      </c>
    </row>
    <row r="238" spans="1:3">
      <c r="A238" t="s">
        <v>23</v>
      </c>
      <c r="B238">
        <v>0</v>
      </c>
      <c r="C238">
        <v>1.98</v>
      </c>
    </row>
    <row r="239" spans="1:3">
      <c r="A239" t="s">
        <v>23</v>
      </c>
      <c r="B239">
        <v>0</v>
      </c>
      <c r="C239">
        <v>1.99</v>
      </c>
    </row>
    <row r="240" spans="1:3">
      <c r="A240" t="s">
        <v>23</v>
      </c>
      <c r="B240">
        <v>0</v>
      </c>
      <c r="C240">
        <v>1.96</v>
      </c>
    </row>
    <row r="241" spans="1:3">
      <c r="A241" t="s">
        <v>23</v>
      </c>
      <c r="B241">
        <v>0</v>
      </c>
      <c r="C241">
        <v>2.04</v>
      </c>
    </row>
    <row r="242" spans="1:3">
      <c r="A242" t="s">
        <v>23</v>
      </c>
      <c r="B242">
        <v>0</v>
      </c>
      <c r="C242">
        <v>1.8</v>
      </c>
    </row>
    <row r="243" spans="1:3">
      <c r="A243" t="s">
        <v>23</v>
      </c>
      <c r="B243">
        <v>0</v>
      </c>
      <c r="C243">
        <v>1.57</v>
      </c>
    </row>
    <row r="244" spans="1:3">
      <c r="A244" t="s">
        <v>23</v>
      </c>
      <c r="B244">
        <v>0</v>
      </c>
      <c r="C244">
        <v>2.0499999999999998</v>
      </c>
    </row>
    <row r="245" spans="1:3">
      <c r="A245" t="s">
        <v>23</v>
      </c>
      <c r="B245">
        <v>0</v>
      </c>
      <c r="C245">
        <v>2.0499999999999998</v>
      </c>
    </row>
    <row r="246" spans="1:3">
      <c r="A246" t="s">
        <v>23</v>
      </c>
      <c r="B246">
        <v>0</v>
      </c>
      <c r="C246">
        <v>1.68</v>
      </c>
    </row>
    <row r="247" spans="1:3">
      <c r="A247" t="s">
        <v>23</v>
      </c>
      <c r="B247">
        <v>0</v>
      </c>
      <c r="C247">
        <v>2.2000000000000002</v>
      </c>
    </row>
    <row r="248" spans="1:3">
      <c r="A248" t="s">
        <v>23</v>
      </c>
      <c r="B248">
        <v>0</v>
      </c>
      <c r="C248">
        <v>1.85</v>
      </c>
    </row>
    <row r="249" spans="1:3">
      <c r="A249" t="s">
        <v>23</v>
      </c>
      <c r="B249">
        <v>0</v>
      </c>
      <c r="C249">
        <v>1.66</v>
      </c>
    </row>
    <row r="250" spans="1:3">
      <c r="A250" t="s">
        <v>23</v>
      </c>
      <c r="B250">
        <v>0</v>
      </c>
      <c r="C250">
        <v>1.89</v>
      </c>
    </row>
    <row r="251" spans="1:3">
      <c r="A251" t="s">
        <v>23</v>
      </c>
      <c r="B251">
        <v>0</v>
      </c>
      <c r="C251">
        <v>2.16</v>
      </c>
    </row>
    <row r="252" spans="1:3">
      <c r="A252" t="s">
        <v>23</v>
      </c>
      <c r="B252">
        <v>0</v>
      </c>
      <c r="C252">
        <v>1.92</v>
      </c>
    </row>
    <row r="253" spans="1:3">
      <c r="A253" t="s">
        <v>23</v>
      </c>
      <c r="B253">
        <v>0</v>
      </c>
      <c r="C253">
        <v>1.57</v>
      </c>
    </row>
    <row r="254" spans="1:3">
      <c r="A254" t="s">
        <v>23</v>
      </c>
      <c r="B254">
        <v>0</v>
      </c>
      <c r="C254">
        <v>2.16</v>
      </c>
    </row>
    <row r="255" spans="1:3">
      <c r="A255" t="s">
        <v>23</v>
      </c>
      <c r="B255">
        <v>1</v>
      </c>
      <c r="C255">
        <v>2.17</v>
      </c>
    </row>
    <row r="256" spans="1:3">
      <c r="A256" t="s">
        <v>23</v>
      </c>
      <c r="B256">
        <v>1</v>
      </c>
      <c r="C256">
        <v>2.23</v>
      </c>
    </row>
    <row r="257" spans="1:3">
      <c r="A257" t="s">
        <v>23</v>
      </c>
      <c r="B257">
        <v>1</v>
      </c>
      <c r="C257">
        <v>2.4700000000000002</v>
      </c>
    </row>
    <row r="258" spans="1:3">
      <c r="A258" t="s">
        <v>23</v>
      </c>
      <c r="B258">
        <v>1</v>
      </c>
      <c r="C258">
        <v>2.2400000000000002</v>
      </c>
    </row>
    <row r="259" spans="1:3">
      <c r="A259" t="s">
        <v>23</v>
      </c>
      <c r="B259">
        <v>1</v>
      </c>
      <c r="C259">
        <v>2.15</v>
      </c>
    </row>
    <row r="260" spans="1:3">
      <c r="A260" t="s">
        <v>23</v>
      </c>
      <c r="B260">
        <v>1</v>
      </c>
      <c r="C260">
        <v>2.4300000000000002</v>
      </c>
    </row>
    <row r="261" spans="1:3">
      <c r="A261" t="s">
        <v>23</v>
      </c>
      <c r="B261">
        <v>1</v>
      </c>
      <c r="C261">
        <v>2.04</v>
      </c>
    </row>
    <row r="262" spans="1:3">
      <c r="A262" t="s">
        <v>23</v>
      </c>
      <c r="B262">
        <v>1</v>
      </c>
      <c r="C262">
        <v>2.38</v>
      </c>
    </row>
    <row r="263" spans="1:3">
      <c r="A263" t="s">
        <v>23</v>
      </c>
      <c r="B263">
        <v>1</v>
      </c>
      <c r="C263">
        <v>1.87</v>
      </c>
    </row>
    <row r="264" spans="1:3">
      <c r="A264" t="s">
        <v>23</v>
      </c>
      <c r="B264">
        <v>1</v>
      </c>
      <c r="C264">
        <v>2.39</v>
      </c>
    </row>
    <row r="265" spans="1:3">
      <c r="A265" t="s">
        <v>23</v>
      </c>
      <c r="B265">
        <v>1</v>
      </c>
      <c r="C265">
        <v>2.64</v>
      </c>
    </row>
    <row r="266" spans="1:3">
      <c r="A266" t="s">
        <v>23</v>
      </c>
      <c r="B266">
        <v>1</v>
      </c>
      <c r="C266">
        <v>2.54</v>
      </c>
    </row>
    <row r="267" spans="1:3">
      <c r="A267" t="s">
        <v>23</v>
      </c>
      <c r="B267">
        <v>1</v>
      </c>
      <c r="C267">
        <v>2.56</v>
      </c>
    </row>
    <row r="268" spans="1:3">
      <c r="A268" t="s">
        <v>23</v>
      </c>
      <c r="B268">
        <v>1</v>
      </c>
      <c r="C268">
        <v>2.42</v>
      </c>
    </row>
    <row r="269" spans="1:3">
      <c r="A269" t="s">
        <v>23</v>
      </c>
      <c r="B269">
        <v>1</v>
      </c>
      <c r="C269">
        <v>2.5499999999999998</v>
      </c>
    </row>
    <row r="270" spans="1:3">
      <c r="A270" t="s">
        <v>23</v>
      </c>
      <c r="B270">
        <v>1</v>
      </c>
      <c r="C270">
        <v>2.87</v>
      </c>
    </row>
    <row r="271" spans="1:3">
      <c r="A271" t="s">
        <v>23</v>
      </c>
      <c r="B271">
        <v>1</v>
      </c>
      <c r="C271">
        <v>2.09</v>
      </c>
    </row>
    <row r="272" spans="1:3">
      <c r="A272" t="s">
        <v>23</v>
      </c>
      <c r="B272">
        <v>1</v>
      </c>
      <c r="C272">
        <v>1.99</v>
      </c>
    </row>
    <row r="273" spans="1:3">
      <c r="A273" t="s">
        <v>23</v>
      </c>
      <c r="B273">
        <v>1</v>
      </c>
      <c r="C273">
        <v>2.27</v>
      </c>
    </row>
    <row r="274" spans="1:3">
      <c r="A274" t="s">
        <v>23</v>
      </c>
      <c r="B274">
        <v>1</v>
      </c>
      <c r="C274">
        <v>2.31</v>
      </c>
    </row>
    <row r="275" spans="1:3">
      <c r="A275" t="s">
        <v>23</v>
      </c>
      <c r="B275">
        <v>1</v>
      </c>
      <c r="C275">
        <v>2.16</v>
      </c>
    </row>
    <row r="276" spans="1:3">
      <c r="A276" t="s">
        <v>23</v>
      </c>
      <c r="B276">
        <v>1</v>
      </c>
      <c r="C276">
        <v>2.52</v>
      </c>
    </row>
    <row r="277" spans="1:3">
      <c r="A277" t="s">
        <v>23</v>
      </c>
      <c r="B277">
        <v>1</v>
      </c>
      <c r="C277">
        <v>1.97</v>
      </c>
    </row>
    <row r="278" spans="1:3">
      <c r="A278" t="s">
        <v>23</v>
      </c>
      <c r="B278">
        <v>1</v>
      </c>
      <c r="C278">
        <v>2.44</v>
      </c>
    </row>
    <row r="279" spans="1:3">
      <c r="A279" t="s">
        <v>23</v>
      </c>
      <c r="B279">
        <v>1</v>
      </c>
      <c r="C279">
        <v>2.74</v>
      </c>
    </row>
    <row r="280" spans="1:3">
      <c r="A280" t="s">
        <v>23</v>
      </c>
      <c r="B280">
        <v>1</v>
      </c>
      <c r="C280">
        <v>2.14</v>
      </c>
    </row>
    <row r="281" spans="1:3">
      <c r="A281" t="s">
        <v>23</v>
      </c>
      <c r="B281">
        <v>1</v>
      </c>
      <c r="C281">
        <v>2.04</v>
      </c>
    </row>
    <row r="282" spans="1:3">
      <c r="A282" t="s">
        <v>23</v>
      </c>
      <c r="B282">
        <v>1</v>
      </c>
      <c r="C282">
        <v>1.67</v>
      </c>
    </row>
    <row r="283" spans="1:3">
      <c r="A283" t="s">
        <v>23</v>
      </c>
      <c r="B283">
        <v>1</v>
      </c>
      <c r="C283">
        <v>2.2400000000000002</v>
      </c>
    </row>
    <row r="284" spans="1:3">
      <c r="A284" t="s">
        <v>23</v>
      </c>
      <c r="B284">
        <v>1</v>
      </c>
      <c r="C284">
        <v>2.33</v>
      </c>
    </row>
    <row r="285" spans="1:3">
      <c r="A285" t="s">
        <v>23</v>
      </c>
      <c r="B285">
        <v>1</v>
      </c>
      <c r="C285">
        <v>2.0699999999999998</v>
      </c>
    </row>
    <row r="286" spans="1:3">
      <c r="A286" t="s">
        <v>23</v>
      </c>
      <c r="B286">
        <v>1</v>
      </c>
      <c r="C286">
        <v>1.94</v>
      </c>
    </row>
    <row r="287" spans="1:3">
      <c r="A287" t="s">
        <v>23</v>
      </c>
      <c r="B287">
        <v>1</v>
      </c>
      <c r="C287">
        <v>2.34</v>
      </c>
    </row>
    <row r="288" spans="1:3">
      <c r="A288" t="s">
        <v>23</v>
      </c>
      <c r="B288">
        <v>1</v>
      </c>
      <c r="C288">
        <v>2.4500000000000002</v>
      </c>
    </row>
    <row r="289" spans="1:3">
      <c r="A289" t="s">
        <v>23</v>
      </c>
      <c r="B289">
        <v>1</v>
      </c>
      <c r="C289">
        <v>1.43</v>
      </c>
    </row>
    <row r="290" spans="1:3">
      <c r="A290" t="s">
        <v>23</v>
      </c>
      <c r="B290">
        <v>1</v>
      </c>
      <c r="C290">
        <v>2.38</v>
      </c>
    </row>
    <row r="291" spans="1:3">
      <c r="A291" t="s">
        <v>23</v>
      </c>
      <c r="B291">
        <v>1</v>
      </c>
      <c r="C291">
        <v>2.36</v>
      </c>
    </row>
    <row r="292" spans="1:3">
      <c r="A292" t="s">
        <v>23</v>
      </c>
      <c r="B292">
        <v>1</v>
      </c>
      <c r="C292">
        <v>2.42</v>
      </c>
    </row>
    <row r="293" spans="1:3">
      <c r="A293" t="s">
        <v>23</v>
      </c>
      <c r="B293">
        <v>1</v>
      </c>
      <c r="C293">
        <v>1.81</v>
      </c>
    </row>
    <row r="294" spans="1:3">
      <c r="A294" t="s">
        <v>23</v>
      </c>
      <c r="B294">
        <v>2</v>
      </c>
      <c r="C294">
        <v>3.16</v>
      </c>
    </row>
    <row r="295" spans="1:3">
      <c r="A295" t="s">
        <v>23</v>
      </c>
      <c r="B295">
        <v>2</v>
      </c>
      <c r="C295">
        <v>2.87</v>
      </c>
    </row>
    <row r="296" spans="1:3">
      <c r="A296" t="s">
        <v>23</v>
      </c>
      <c r="B296">
        <v>2</v>
      </c>
      <c r="C296">
        <v>3.39</v>
      </c>
    </row>
    <row r="297" spans="1:3">
      <c r="A297" t="s">
        <v>23</v>
      </c>
      <c r="B297">
        <v>2</v>
      </c>
      <c r="C297">
        <v>3.16</v>
      </c>
    </row>
    <row r="298" spans="1:3">
      <c r="A298" t="s">
        <v>23</v>
      </c>
      <c r="B298">
        <v>2</v>
      </c>
      <c r="C298">
        <v>2.85</v>
      </c>
    </row>
    <row r="299" spans="1:3">
      <c r="A299" t="s">
        <v>23</v>
      </c>
      <c r="B299">
        <v>2</v>
      </c>
      <c r="C299">
        <v>2.72</v>
      </c>
    </row>
    <row r="300" spans="1:3">
      <c r="A300" t="s">
        <v>23</v>
      </c>
      <c r="B300">
        <v>2</v>
      </c>
      <c r="C300">
        <v>2.69</v>
      </c>
    </row>
    <row r="301" spans="1:3">
      <c r="A301" t="s">
        <v>23</v>
      </c>
      <c r="B301">
        <v>2</v>
      </c>
      <c r="C301">
        <v>2.62</v>
      </c>
    </row>
    <row r="302" spans="1:3">
      <c r="A302" t="s">
        <v>23</v>
      </c>
      <c r="B302">
        <v>2</v>
      </c>
      <c r="C302">
        <v>2.66</v>
      </c>
    </row>
    <row r="303" spans="1:3">
      <c r="A303" t="s">
        <v>23</v>
      </c>
      <c r="B303">
        <v>2</v>
      </c>
      <c r="C303">
        <v>3.16</v>
      </c>
    </row>
    <row r="304" spans="1:3">
      <c r="A304" t="s">
        <v>23</v>
      </c>
      <c r="B304">
        <v>2</v>
      </c>
      <c r="C304">
        <v>2.75</v>
      </c>
    </row>
    <row r="305" spans="1:3">
      <c r="A305" t="s">
        <v>23</v>
      </c>
      <c r="B305">
        <v>2</v>
      </c>
      <c r="C305">
        <v>3.1</v>
      </c>
    </row>
    <row r="306" spans="1:3">
      <c r="A306" t="s">
        <v>23</v>
      </c>
      <c r="B306">
        <v>2</v>
      </c>
      <c r="C306">
        <v>2.72</v>
      </c>
    </row>
    <row r="307" spans="1:3">
      <c r="A307" t="s">
        <v>23</v>
      </c>
      <c r="B307">
        <v>2</v>
      </c>
      <c r="C307">
        <v>2.84</v>
      </c>
    </row>
    <row r="308" spans="1:3">
      <c r="A308" t="s">
        <v>23</v>
      </c>
      <c r="B308">
        <v>2</v>
      </c>
      <c r="C308">
        <v>2.39</v>
      </c>
    </row>
    <row r="309" spans="1:3">
      <c r="A309" t="s">
        <v>23</v>
      </c>
      <c r="B309">
        <v>2</v>
      </c>
      <c r="C309">
        <v>2.88</v>
      </c>
    </row>
    <row r="310" spans="1:3">
      <c r="A310" t="s">
        <v>23</v>
      </c>
      <c r="B310">
        <v>2</v>
      </c>
      <c r="C310">
        <v>2.96</v>
      </c>
    </row>
    <row r="311" spans="1:3">
      <c r="A311" t="s">
        <v>23</v>
      </c>
      <c r="B311">
        <v>2</v>
      </c>
      <c r="C311">
        <v>3.47</v>
      </c>
    </row>
    <row r="312" spans="1:3">
      <c r="A312" t="s">
        <v>23</v>
      </c>
      <c r="B312">
        <v>2</v>
      </c>
      <c r="C312">
        <v>3.62</v>
      </c>
    </row>
    <row r="313" spans="1:3">
      <c r="A313" t="s">
        <v>23</v>
      </c>
      <c r="B313">
        <v>2</v>
      </c>
      <c r="C313">
        <v>2.77</v>
      </c>
    </row>
    <row r="314" spans="1:3">
      <c r="A314" t="s">
        <v>23</v>
      </c>
      <c r="B314">
        <v>2</v>
      </c>
      <c r="C314">
        <v>2.67</v>
      </c>
    </row>
    <row r="315" spans="1:3">
      <c r="A315" t="s">
        <v>23</v>
      </c>
      <c r="B315">
        <v>2</v>
      </c>
      <c r="C315">
        <v>3.27</v>
      </c>
    </row>
    <row r="316" spans="1:3">
      <c r="A316" t="s">
        <v>23</v>
      </c>
      <c r="B316">
        <v>2</v>
      </c>
      <c r="C316">
        <v>3.35</v>
      </c>
    </row>
    <row r="317" spans="1:3">
      <c r="A317" t="s">
        <v>23</v>
      </c>
      <c r="B317">
        <v>2</v>
      </c>
      <c r="C317">
        <v>3.57</v>
      </c>
    </row>
    <row r="318" spans="1:3">
      <c r="A318" t="s">
        <v>23</v>
      </c>
      <c r="B318">
        <v>2</v>
      </c>
      <c r="C318">
        <v>3.15</v>
      </c>
    </row>
    <row r="319" spans="1:3">
      <c r="A319" t="s">
        <v>23</v>
      </c>
      <c r="B319">
        <v>2</v>
      </c>
      <c r="C319">
        <v>2.73</v>
      </c>
    </row>
    <row r="320" spans="1:3">
      <c r="A320" t="s">
        <v>23</v>
      </c>
      <c r="B320">
        <v>2</v>
      </c>
      <c r="C320">
        <v>2.73</v>
      </c>
    </row>
    <row r="321" spans="1:3">
      <c r="A321" t="s">
        <v>23</v>
      </c>
      <c r="B321">
        <v>2</v>
      </c>
      <c r="C321">
        <v>2.84</v>
      </c>
    </row>
    <row r="322" spans="1:3">
      <c r="A322" t="s">
        <v>23</v>
      </c>
      <c r="B322">
        <v>2</v>
      </c>
      <c r="C322">
        <v>2.82</v>
      </c>
    </row>
    <row r="323" spans="1:3">
      <c r="A323" t="s">
        <v>23</v>
      </c>
      <c r="B323">
        <v>2</v>
      </c>
      <c r="C323">
        <v>1.97</v>
      </c>
    </row>
    <row r="324" spans="1:3">
      <c r="A324" t="s">
        <v>23</v>
      </c>
      <c r="B324">
        <v>2</v>
      </c>
      <c r="C324">
        <v>2.65</v>
      </c>
    </row>
    <row r="325" spans="1:3">
      <c r="A325" t="s">
        <v>23</v>
      </c>
      <c r="B325">
        <v>2</v>
      </c>
      <c r="C325">
        <v>2.67</v>
      </c>
    </row>
    <row r="326" spans="1:3">
      <c r="A326" t="s">
        <v>23</v>
      </c>
      <c r="B326">
        <v>2</v>
      </c>
      <c r="C326">
        <v>1.91</v>
      </c>
    </row>
    <row r="327" spans="1:3">
      <c r="A327" t="s">
        <v>23</v>
      </c>
      <c r="B327">
        <v>2</v>
      </c>
      <c r="C327">
        <v>2.78</v>
      </c>
    </row>
    <row r="328" spans="1:3">
      <c r="A328" t="s">
        <v>23</v>
      </c>
      <c r="B328">
        <v>2</v>
      </c>
      <c r="C328">
        <v>2.44</v>
      </c>
    </row>
    <row r="329" spans="1:3">
      <c r="A329" t="s">
        <v>23</v>
      </c>
      <c r="B329">
        <v>2</v>
      </c>
      <c r="C329">
        <v>2.66</v>
      </c>
    </row>
    <row r="330" spans="1:3">
      <c r="A330" t="s">
        <v>23</v>
      </c>
      <c r="B330">
        <v>2</v>
      </c>
      <c r="C330">
        <v>2.41</v>
      </c>
    </row>
    <row r="331" spans="1:3">
      <c r="A331" t="s">
        <v>23</v>
      </c>
      <c r="B331">
        <v>2</v>
      </c>
      <c r="C331">
        <v>2.27</v>
      </c>
    </row>
    <row r="332" spans="1:3">
      <c r="A332" t="s">
        <v>23</v>
      </c>
      <c r="B332">
        <v>3</v>
      </c>
      <c r="C332">
        <v>3.28</v>
      </c>
    </row>
    <row r="333" spans="1:3">
      <c r="A333" t="s">
        <v>23</v>
      </c>
      <c r="B333">
        <v>3</v>
      </c>
      <c r="C333">
        <v>3.03</v>
      </c>
    </row>
    <row r="334" spans="1:3">
      <c r="A334" t="s">
        <v>23</v>
      </c>
      <c r="B334">
        <v>3</v>
      </c>
      <c r="C334">
        <v>3.35</v>
      </c>
    </row>
    <row r="335" spans="1:3">
      <c r="A335" t="s">
        <v>23</v>
      </c>
      <c r="B335">
        <v>3</v>
      </c>
      <c r="C335">
        <v>3.15</v>
      </c>
    </row>
    <row r="336" spans="1:3">
      <c r="A336" t="s">
        <v>23</v>
      </c>
      <c r="B336">
        <v>3</v>
      </c>
      <c r="C336">
        <v>3.9</v>
      </c>
    </row>
    <row r="337" spans="1:3">
      <c r="A337" t="s">
        <v>23</v>
      </c>
      <c r="B337">
        <v>3</v>
      </c>
      <c r="C337">
        <v>3.48</v>
      </c>
    </row>
    <row r="338" spans="1:3">
      <c r="A338" t="s">
        <v>23</v>
      </c>
      <c r="B338">
        <v>3</v>
      </c>
      <c r="C338">
        <v>3.6</v>
      </c>
    </row>
    <row r="339" spans="1:3">
      <c r="A339" t="s">
        <v>23</v>
      </c>
      <c r="B339">
        <v>3</v>
      </c>
      <c r="C339">
        <v>3.84</v>
      </c>
    </row>
    <row r="340" spans="1:3">
      <c r="A340" t="s">
        <v>23</v>
      </c>
      <c r="B340">
        <v>3</v>
      </c>
      <c r="C340">
        <v>3.08</v>
      </c>
    </row>
    <row r="341" spans="1:3">
      <c r="A341" t="s">
        <v>23</v>
      </c>
      <c r="B341">
        <v>3</v>
      </c>
      <c r="C341">
        <v>3.64</v>
      </c>
    </row>
    <row r="342" spans="1:3">
      <c r="A342" t="s">
        <v>23</v>
      </c>
      <c r="B342">
        <v>3</v>
      </c>
      <c r="C342">
        <v>3.61</v>
      </c>
    </row>
    <row r="343" spans="1:3">
      <c r="A343" t="s">
        <v>23</v>
      </c>
      <c r="B343">
        <v>3</v>
      </c>
      <c r="C343">
        <v>3.08</v>
      </c>
    </row>
    <row r="344" spans="1:3">
      <c r="A344" t="s">
        <v>23</v>
      </c>
      <c r="B344">
        <v>3</v>
      </c>
      <c r="C344">
        <v>3.32</v>
      </c>
    </row>
    <row r="345" spans="1:3">
      <c r="A345" t="s">
        <v>23</v>
      </c>
      <c r="B345">
        <v>3</v>
      </c>
      <c r="C345">
        <v>3.28</v>
      </c>
    </row>
    <row r="346" spans="1:3">
      <c r="A346" t="s">
        <v>23</v>
      </c>
      <c r="B346">
        <v>3</v>
      </c>
      <c r="C346">
        <v>3.74</v>
      </c>
    </row>
    <row r="347" spans="1:3">
      <c r="A347" t="s">
        <v>23</v>
      </c>
      <c r="B347">
        <v>3</v>
      </c>
      <c r="C347">
        <v>3.29</v>
      </c>
    </row>
    <row r="348" spans="1:3">
      <c r="A348" t="s">
        <v>23</v>
      </c>
      <c r="B348">
        <v>3</v>
      </c>
      <c r="C348">
        <v>3.8</v>
      </c>
    </row>
    <row r="349" spans="1:3">
      <c r="A349" t="s">
        <v>23</v>
      </c>
      <c r="B349">
        <v>3</v>
      </c>
      <c r="C349">
        <v>4.04</v>
      </c>
    </row>
    <row r="350" spans="1:3">
      <c r="A350" t="s">
        <v>23</v>
      </c>
      <c r="B350">
        <v>3</v>
      </c>
      <c r="C350">
        <v>3.29</v>
      </c>
    </row>
    <row r="351" spans="1:3">
      <c r="A351" t="s">
        <v>23</v>
      </c>
      <c r="B351">
        <v>3</v>
      </c>
      <c r="C351">
        <v>3.23</v>
      </c>
    </row>
    <row r="352" spans="1:3">
      <c r="A352" t="s">
        <v>23</v>
      </c>
      <c r="B352">
        <v>3</v>
      </c>
      <c r="C352">
        <v>3.07</v>
      </c>
    </row>
    <row r="353" spans="1:3">
      <c r="A353" t="s">
        <v>23</v>
      </c>
      <c r="B353">
        <v>3</v>
      </c>
      <c r="C353">
        <v>2.76</v>
      </c>
    </row>
    <row r="354" spans="1:3">
      <c r="A354" t="s">
        <v>23</v>
      </c>
      <c r="B354">
        <v>3</v>
      </c>
      <c r="C354">
        <v>3.5</v>
      </c>
    </row>
    <row r="355" spans="1:3">
      <c r="A355" t="s">
        <v>23</v>
      </c>
      <c r="B355">
        <v>3</v>
      </c>
      <c r="C355">
        <v>3.57</v>
      </c>
    </row>
    <row r="356" spans="1:3">
      <c r="A356" t="s">
        <v>23</v>
      </c>
      <c r="B356">
        <v>3</v>
      </c>
      <c r="C356">
        <v>3.88</v>
      </c>
    </row>
    <row r="357" spans="1:3">
      <c r="A357" t="s">
        <v>23</v>
      </c>
      <c r="B357">
        <v>3</v>
      </c>
      <c r="C357">
        <v>3.11</v>
      </c>
    </row>
    <row r="358" spans="1:3">
      <c r="A358" t="s">
        <v>23</v>
      </c>
      <c r="B358">
        <v>3</v>
      </c>
      <c r="C358">
        <v>2.95</v>
      </c>
    </row>
    <row r="359" spans="1:3">
      <c r="A359" t="s">
        <v>23</v>
      </c>
      <c r="B359">
        <v>3</v>
      </c>
      <c r="C359">
        <v>2.58</v>
      </c>
    </row>
    <row r="360" spans="1:3">
      <c r="A360" t="s">
        <v>23</v>
      </c>
      <c r="B360">
        <v>3</v>
      </c>
      <c r="C360">
        <v>2.2799999999999998</v>
      </c>
    </row>
    <row r="361" spans="1:3">
      <c r="A361" t="s">
        <v>23</v>
      </c>
      <c r="B361">
        <v>3</v>
      </c>
      <c r="C361">
        <v>2.31</v>
      </c>
    </row>
    <row r="362" spans="1:3">
      <c r="A362" t="s">
        <v>23</v>
      </c>
      <c r="B362">
        <v>3</v>
      </c>
      <c r="C362">
        <v>3.12</v>
      </c>
    </row>
    <row r="363" spans="1:3">
      <c r="A363" t="s">
        <v>23</v>
      </c>
      <c r="B363">
        <v>3</v>
      </c>
      <c r="C363">
        <v>3.26</v>
      </c>
    </row>
    <row r="364" spans="1:3">
      <c r="A364" t="s">
        <v>23</v>
      </c>
      <c r="B364">
        <v>3</v>
      </c>
      <c r="C364">
        <v>3.12</v>
      </c>
    </row>
    <row r="365" spans="1:3">
      <c r="A365" t="s">
        <v>23</v>
      </c>
      <c r="B365">
        <v>3</v>
      </c>
      <c r="C365">
        <v>3.02</v>
      </c>
    </row>
    <row r="366" spans="1:3">
      <c r="A366" t="s">
        <v>23</v>
      </c>
      <c r="B366">
        <v>3</v>
      </c>
      <c r="C366">
        <v>3.02</v>
      </c>
    </row>
    <row r="367" spans="1:3">
      <c r="A367" t="s">
        <v>23</v>
      </c>
      <c r="B367">
        <v>3</v>
      </c>
      <c r="C367">
        <v>3.01</v>
      </c>
    </row>
    <row r="368" spans="1:3">
      <c r="A368" t="s">
        <v>23</v>
      </c>
      <c r="B368">
        <v>3</v>
      </c>
      <c r="C368">
        <v>2.72</v>
      </c>
    </row>
    <row r="369" spans="1:3">
      <c r="A369" t="s">
        <v>23</v>
      </c>
      <c r="B369">
        <v>3</v>
      </c>
      <c r="C369">
        <v>3.11</v>
      </c>
    </row>
    <row r="370" spans="1:3">
      <c r="A370" t="s">
        <v>23</v>
      </c>
      <c r="B370">
        <v>4</v>
      </c>
      <c r="C370">
        <v>3.6</v>
      </c>
    </row>
    <row r="371" spans="1:3">
      <c r="A371" t="s">
        <v>23</v>
      </c>
      <c r="B371">
        <v>4</v>
      </c>
      <c r="C371">
        <v>3.94</v>
      </c>
    </row>
    <row r="372" spans="1:3">
      <c r="A372" t="s">
        <v>23</v>
      </c>
      <c r="B372">
        <v>4</v>
      </c>
      <c r="C372">
        <v>3.94</v>
      </c>
    </row>
    <row r="373" spans="1:3">
      <c r="A373" t="s">
        <v>23</v>
      </c>
      <c r="B373">
        <v>4</v>
      </c>
      <c r="C373">
        <v>4.41</v>
      </c>
    </row>
    <row r="374" spans="1:3">
      <c r="A374" t="s">
        <v>23</v>
      </c>
      <c r="B374">
        <v>4</v>
      </c>
      <c r="C374">
        <v>3.64</v>
      </c>
    </row>
    <row r="375" spans="1:3">
      <c r="A375" t="s">
        <v>23</v>
      </c>
      <c r="B375">
        <v>4</v>
      </c>
      <c r="C375">
        <v>4.16</v>
      </c>
    </row>
    <row r="376" spans="1:3">
      <c r="A376" t="s">
        <v>23</v>
      </c>
      <c r="B376">
        <v>4</v>
      </c>
      <c r="C376">
        <v>3.71</v>
      </c>
    </row>
    <row r="377" spans="1:3">
      <c r="A377" t="s">
        <v>23</v>
      </c>
      <c r="B377">
        <v>4</v>
      </c>
      <c r="C377">
        <v>3.54</v>
      </c>
    </row>
    <row r="378" spans="1:3">
      <c r="A378" t="s">
        <v>23</v>
      </c>
      <c r="B378">
        <v>4</v>
      </c>
      <c r="C378">
        <v>3.65</v>
      </c>
    </row>
    <row r="379" spans="1:3">
      <c r="A379" t="s">
        <v>23</v>
      </c>
      <c r="B379">
        <v>4</v>
      </c>
      <c r="C379">
        <v>3.45</v>
      </c>
    </row>
    <row r="380" spans="1:3">
      <c r="A380" t="s">
        <v>23</v>
      </c>
      <c r="B380">
        <v>4</v>
      </c>
      <c r="C380">
        <v>4.07</v>
      </c>
    </row>
    <row r="381" spans="1:3">
      <c r="A381" t="s">
        <v>23</v>
      </c>
      <c r="B381">
        <v>4</v>
      </c>
      <c r="C381">
        <v>3.85</v>
      </c>
    </row>
    <row r="382" spans="1:3">
      <c r="A382" t="s">
        <v>23</v>
      </c>
      <c r="B382">
        <v>4</v>
      </c>
      <c r="C382">
        <v>3.66</v>
      </c>
    </row>
    <row r="383" spans="1:3">
      <c r="A383" t="s">
        <v>23</v>
      </c>
      <c r="B383">
        <v>4</v>
      </c>
      <c r="C383">
        <v>3.29</v>
      </c>
    </row>
    <row r="384" spans="1:3">
      <c r="A384" t="s">
        <v>23</v>
      </c>
      <c r="B384">
        <v>4</v>
      </c>
      <c r="C384">
        <v>3.93</v>
      </c>
    </row>
    <row r="385" spans="1:3">
      <c r="A385" t="s">
        <v>23</v>
      </c>
      <c r="B385">
        <v>4</v>
      </c>
      <c r="C385">
        <v>2.97</v>
      </c>
    </row>
    <row r="386" spans="1:3">
      <c r="A386" t="s">
        <v>23</v>
      </c>
      <c r="B386">
        <v>4</v>
      </c>
      <c r="C386">
        <v>4.18</v>
      </c>
    </row>
    <row r="387" spans="1:3">
      <c r="A387" t="s">
        <v>23</v>
      </c>
      <c r="B387">
        <v>4</v>
      </c>
      <c r="C387">
        <v>3.38</v>
      </c>
    </row>
    <row r="388" spans="1:3">
      <c r="A388" t="s">
        <v>23</v>
      </c>
      <c r="B388">
        <v>4</v>
      </c>
      <c r="C388">
        <v>3.89</v>
      </c>
    </row>
    <row r="389" spans="1:3">
      <c r="A389" t="s">
        <v>23</v>
      </c>
      <c r="B389">
        <v>4</v>
      </c>
      <c r="C389">
        <v>3.37</v>
      </c>
    </row>
    <row r="390" spans="1:3">
      <c r="A390" t="s">
        <v>23</v>
      </c>
      <c r="B390">
        <v>4</v>
      </c>
      <c r="C390">
        <v>3.5</v>
      </c>
    </row>
    <row r="391" spans="1:3">
      <c r="A391" t="s">
        <v>23</v>
      </c>
      <c r="B391">
        <v>4</v>
      </c>
      <c r="C391">
        <v>3.34</v>
      </c>
    </row>
    <row r="392" spans="1:3">
      <c r="A392" t="s">
        <v>23</v>
      </c>
      <c r="B392">
        <v>4</v>
      </c>
      <c r="C392">
        <v>4.0999999999999996</v>
      </c>
    </row>
    <row r="393" spans="1:3">
      <c r="A393" t="s">
        <v>23</v>
      </c>
      <c r="B393">
        <v>4</v>
      </c>
      <c r="C393">
        <v>4.24</v>
      </c>
    </row>
    <row r="394" spans="1:3">
      <c r="A394" t="s">
        <v>23</v>
      </c>
      <c r="B394">
        <v>4</v>
      </c>
      <c r="C394">
        <v>3.53</v>
      </c>
    </row>
    <row r="395" spans="1:3">
      <c r="A395" t="s">
        <v>23</v>
      </c>
      <c r="B395">
        <v>4</v>
      </c>
      <c r="C395">
        <v>2.52</v>
      </c>
    </row>
    <row r="396" spans="1:3">
      <c r="A396" t="s">
        <v>23</v>
      </c>
      <c r="B396">
        <v>4</v>
      </c>
      <c r="C396">
        <v>2.87</v>
      </c>
    </row>
    <row r="397" spans="1:3">
      <c r="A397" t="s">
        <v>23</v>
      </c>
      <c r="B397">
        <v>4</v>
      </c>
      <c r="C397">
        <v>3.35</v>
      </c>
    </row>
    <row r="398" spans="1:3">
      <c r="A398" t="s">
        <v>23</v>
      </c>
      <c r="B398">
        <v>4</v>
      </c>
      <c r="C398">
        <v>3.18</v>
      </c>
    </row>
    <row r="399" spans="1:3">
      <c r="A399" t="s">
        <v>23</v>
      </c>
      <c r="B399">
        <v>4</v>
      </c>
      <c r="C399">
        <v>3.34</v>
      </c>
    </row>
    <row r="400" spans="1:3">
      <c r="A400" t="s">
        <v>23</v>
      </c>
      <c r="B400">
        <v>4</v>
      </c>
      <c r="C400">
        <v>3.15</v>
      </c>
    </row>
    <row r="401" spans="1:3">
      <c r="A401" t="s">
        <v>23</v>
      </c>
      <c r="B401">
        <v>4</v>
      </c>
      <c r="C401">
        <v>2.72</v>
      </c>
    </row>
    <row r="402" spans="1:3">
      <c r="A402" t="s">
        <v>23</v>
      </c>
      <c r="B402">
        <v>4</v>
      </c>
      <c r="C402">
        <v>3.1</v>
      </c>
    </row>
    <row r="403" spans="1:3">
      <c r="A403" t="s">
        <v>23</v>
      </c>
      <c r="B403">
        <v>4</v>
      </c>
      <c r="C403">
        <v>3.38</v>
      </c>
    </row>
    <row r="404" spans="1:3">
      <c r="A404" t="s">
        <v>23</v>
      </c>
      <c r="B404">
        <v>4</v>
      </c>
      <c r="C404">
        <v>3.31</v>
      </c>
    </row>
    <row r="405" spans="1:3">
      <c r="A405" t="s">
        <v>23</v>
      </c>
      <c r="B405">
        <v>4</v>
      </c>
      <c r="C405">
        <v>2.57</v>
      </c>
    </row>
    <row r="406" spans="1:3">
      <c r="A406" t="s">
        <v>23</v>
      </c>
      <c r="B406">
        <v>4</v>
      </c>
      <c r="C406">
        <v>3.46</v>
      </c>
    </row>
    <row r="407" spans="1:3">
      <c r="A407" t="s">
        <v>23</v>
      </c>
      <c r="B407">
        <v>4</v>
      </c>
      <c r="C407">
        <v>3.14</v>
      </c>
    </row>
    <row r="408" spans="1:3">
      <c r="A408" t="s">
        <v>24</v>
      </c>
      <c r="B408">
        <v>0</v>
      </c>
      <c r="C408">
        <v>1.9</v>
      </c>
    </row>
    <row r="409" spans="1:3">
      <c r="A409" t="s">
        <v>24</v>
      </c>
      <c r="B409">
        <v>0</v>
      </c>
      <c r="C409">
        <v>1.56</v>
      </c>
    </row>
    <row r="410" spans="1:3">
      <c r="A410" t="s">
        <v>24</v>
      </c>
      <c r="B410">
        <v>0</v>
      </c>
      <c r="C410">
        <v>1.75</v>
      </c>
    </row>
    <row r="411" spans="1:3">
      <c r="A411" t="s">
        <v>24</v>
      </c>
      <c r="B411">
        <v>0</v>
      </c>
      <c r="C411">
        <v>1.93</v>
      </c>
    </row>
    <row r="412" spans="1:3">
      <c r="A412" t="s">
        <v>24</v>
      </c>
      <c r="B412">
        <v>0</v>
      </c>
      <c r="C412">
        <v>1.98</v>
      </c>
    </row>
    <row r="413" spans="1:3">
      <c r="A413" t="s">
        <v>24</v>
      </c>
      <c r="B413">
        <v>0</v>
      </c>
      <c r="C413">
        <v>2.16</v>
      </c>
    </row>
    <row r="414" spans="1:3">
      <c r="A414" t="s">
        <v>24</v>
      </c>
      <c r="B414">
        <v>0</v>
      </c>
      <c r="C414">
        <v>1.75</v>
      </c>
    </row>
    <row r="415" spans="1:3">
      <c r="A415" t="s">
        <v>24</v>
      </c>
      <c r="B415">
        <v>0</v>
      </c>
      <c r="C415">
        <v>2.09</v>
      </c>
    </row>
    <row r="416" spans="1:3">
      <c r="A416" t="s">
        <v>24</v>
      </c>
      <c r="B416">
        <v>0</v>
      </c>
      <c r="C416">
        <v>2.1</v>
      </c>
    </row>
    <row r="417" spans="1:3">
      <c r="A417" t="s">
        <v>24</v>
      </c>
      <c r="B417">
        <v>0</v>
      </c>
      <c r="C417">
        <v>2.11</v>
      </c>
    </row>
    <row r="418" spans="1:3">
      <c r="A418" t="s">
        <v>24</v>
      </c>
      <c r="B418">
        <v>0</v>
      </c>
      <c r="C418">
        <v>1.8</v>
      </c>
    </row>
    <row r="419" spans="1:3">
      <c r="A419" t="s">
        <v>24</v>
      </c>
      <c r="B419">
        <v>0</v>
      </c>
      <c r="C419">
        <v>2.06</v>
      </c>
    </row>
    <row r="420" spans="1:3">
      <c r="A420" t="s">
        <v>24</v>
      </c>
      <c r="B420">
        <v>0</v>
      </c>
      <c r="C420">
        <v>1.96</v>
      </c>
    </row>
    <row r="421" spans="1:3">
      <c r="A421" t="s">
        <v>24</v>
      </c>
      <c r="B421">
        <v>0</v>
      </c>
      <c r="C421">
        <v>1.98</v>
      </c>
    </row>
    <row r="422" spans="1:3">
      <c r="A422" t="s">
        <v>24</v>
      </c>
      <c r="B422">
        <v>0</v>
      </c>
      <c r="C422">
        <v>2.09</v>
      </c>
    </row>
    <row r="423" spans="1:3">
      <c r="A423" t="s">
        <v>24</v>
      </c>
      <c r="B423">
        <v>0</v>
      </c>
      <c r="C423">
        <v>1.66</v>
      </c>
    </row>
    <row r="424" spans="1:3">
      <c r="A424" t="s">
        <v>24</v>
      </c>
      <c r="B424">
        <v>0</v>
      </c>
      <c r="C424">
        <v>2.0099999999999998</v>
      </c>
    </row>
    <row r="425" spans="1:3">
      <c r="A425" t="s">
        <v>24</v>
      </c>
      <c r="B425">
        <v>0</v>
      </c>
      <c r="C425">
        <v>1.39</v>
      </c>
    </row>
    <row r="426" spans="1:3">
      <c r="A426" t="s">
        <v>24</v>
      </c>
      <c r="B426">
        <v>0</v>
      </c>
      <c r="C426">
        <v>1.71</v>
      </c>
    </row>
    <row r="427" spans="1:3">
      <c r="A427" t="s">
        <v>24</v>
      </c>
      <c r="B427">
        <v>0</v>
      </c>
      <c r="C427">
        <v>2.16</v>
      </c>
    </row>
    <row r="428" spans="1:3">
      <c r="A428" t="s">
        <v>24</v>
      </c>
      <c r="B428">
        <v>0</v>
      </c>
      <c r="C428">
        <v>1.93</v>
      </c>
    </row>
    <row r="429" spans="1:3">
      <c r="A429" t="s">
        <v>24</v>
      </c>
      <c r="B429">
        <v>0</v>
      </c>
      <c r="C429">
        <v>1.89</v>
      </c>
    </row>
    <row r="430" spans="1:3">
      <c r="A430" t="s">
        <v>24</v>
      </c>
      <c r="B430">
        <v>0</v>
      </c>
      <c r="C430">
        <v>2.2000000000000002</v>
      </c>
    </row>
    <row r="431" spans="1:3">
      <c r="A431" t="s">
        <v>24</v>
      </c>
      <c r="B431">
        <v>0</v>
      </c>
      <c r="C431">
        <v>1.79</v>
      </c>
    </row>
    <row r="432" spans="1:3">
      <c r="A432" t="s">
        <v>24</v>
      </c>
      <c r="B432">
        <v>0</v>
      </c>
      <c r="C432">
        <v>1.96</v>
      </c>
    </row>
    <row r="433" spans="1:3">
      <c r="A433" t="s">
        <v>24</v>
      </c>
      <c r="B433">
        <v>0</v>
      </c>
      <c r="C433">
        <v>1.57</v>
      </c>
    </row>
    <row r="434" spans="1:3">
      <c r="A434" t="s">
        <v>24</v>
      </c>
      <c r="B434">
        <v>0</v>
      </c>
      <c r="C434">
        <v>2.0499999999999998</v>
      </c>
    </row>
    <row r="435" spans="1:3">
      <c r="A435" t="s">
        <v>24</v>
      </c>
      <c r="B435">
        <v>0</v>
      </c>
      <c r="C435">
        <v>1.86</v>
      </c>
    </row>
    <row r="436" spans="1:3">
      <c r="A436" t="s">
        <v>24</v>
      </c>
      <c r="B436">
        <v>0</v>
      </c>
      <c r="C436">
        <v>1.79</v>
      </c>
    </row>
    <row r="437" spans="1:3">
      <c r="A437" t="s">
        <v>24</v>
      </c>
      <c r="B437">
        <v>0</v>
      </c>
      <c r="C437">
        <v>2.09</v>
      </c>
    </row>
    <row r="438" spans="1:3">
      <c r="A438" t="s">
        <v>24</v>
      </c>
      <c r="B438">
        <v>0</v>
      </c>
      <c r="C438">
        <v>2.2000000000000002</v>
      </c>
    </row>
    <row r="439" spans="1:3">
      <c r="A439" t="s">
        <v>24</v>
      </c>
      <c r="B439">
        <v>0</v>
      </c>
      <c r="C439">
        <v>1.85</v>
      </c>
    </row>
    <row r="440" spans="1:3">
      <c r="A440" t="s">
        <v>24</v>
      </c>
      <c r="B440">
        <v>0</v>
      </c>
      <c r="C440">
        <v>1.81</v>
      </c>
    </row>
    <row r="441" spans="1:3">
      <c r="A441" t="s">
        <v>24</v>
      </c>
      <c r="B441">
        <v>0</v>
      </c>
      <c r="C441">
        <v>2.0099999999999998</v>
      </c>
    </row>
    <row r="442" spans="1:3">
      <c r="A442" t="s">
        <v>24</v>
      </c>
      <c r="B442">
        <v>0</v>
      </c>
      <c r="C442">
        <v>1.91</v>
      </c>
    </row>
    <row r="443" spans="1:3">
      <c r="A443" t="s">
        <v>24</v>
      </c>
      <c r="B443">
        <v>0</v>
      </c>
      <c r="C443">
        <v>1.62</v>
      </c>
    </row>
    <row r="444" spans="1:3">
      <c r="A444" t="s">
        <v>24</v>
      </c>
      <c r="B444">
        <v>0</v>
      </c>
      <c r="C444">
        <v>1.35</v>
      </c>
    </row>
    <row r="445" spans="1:3">
      <c r="A445" t="s">
        <v>24</v>
      </c>
      <c r="B445">
        <v>0</v>
      </c>
      <c r="C445">
        <v>1.92</v>
      </c>
    </row>
    <row r="446" spans="1:3">
      <c r="A446" t="s">
        <v>24</v>
      </c>
      <c r="B446">
        <v>0</v>
      </c>
      <c r="C446">
        <v>2.06</v>
      </c>
    </row>
    <row r="447" spans="1:3">
      <c r="A447" t="s">
        <v>24</v>
      </c>
      <c r="B447">
        <v>0</v>
      </c>
      <c r="C447">
        <v>1.44</v>
      </c>
    </row>
    <row r="448" spans="1:3">
      <c r="A448" t="s">
        <v>24</v>
      </c>
      <c r="B448">
        <v>0</v>
      </c>
      <c r="C448">
        <v>1.9</v>
      </c>
    </row>
    <row r="449" spans="1:3">
      <c r="A449" t="s">
        <v>24</v>
      </c>
      <c r="B449">
        <v>0</v>
      </c>
      <c r="C449">
        <v>2.08</v>
      </c>
    </row>
    <row r="450" spans="1:3">
      <c r="A450" t="s">
        <v>24</v>
      </c>
      <c r="B450">
        <v>0</v>
      </c>
      <c r="C450">
        <v>2.04</v>
      </c>
    </row>
    <row r="451" spans="1:3">
      <c r="A451" t="s">
        <v>24</v>
      </c>
      <c r="B451">
        <v>0</v>
      </c>
      <c r="C451">
        <v>2.0299999999999998</v>
      </c>
    </row>
    <row r="452" spans="1:3">
      <c r="A452" t="s">
        <v>24</v>
      </c>
      <c r="B452">
        <v>0</v>
      </c>
      <c r="C452">
        <v>1.65</v>
      </c>
    </row>
    <row r="453" spans="1:3">
      <c r="A453" t="s">
        <v>24</v>
      </c>
      <c r="B453">
        <v>1</v>
      </c>
      <c r="C453">
        <v>2.02</v>
      </c>
    </row>
    <row r="454" spans="1:3">
      <c r="A454" t="s">
        <v>24</v>
      </c>
      <c r="B454">
        <v>1</v>
      </c>
      <c r="C454">
        <v>2.3199999999999998</v>
      </c>
    </row>
    <row r="455" spans="1:3">
      <c r="A455" t="s">
        <v>24</v>
      </c>
      <c r="B455">
        <v>1</v>
      </c>
      <c r="C455">
        <v>2.15</v>
      </c>
    </row>
    <row r="456" spans="1:3">
      <c r="A456" t="s">
        <v>24</v>
      </c>
      <c r="B456">
        <v>1</v>
      </c>
      <c r="C456">
        <v>2.14</v>
      </c>
    </row>
    <row r="457" spans="1:3">
      <c r="A457" t="s">
        <v>24</v>
      </c>
      <c r="B457">
        <v>1</v>
      </c>
      <c r="C457">
        <v>2.77</v>
      </c>
    </row>
    <row r="458" spans="1:3">
      <c r="A458" t="s">
        <v>24</v>
      </c>
      <c r="B458">
        <v>1</v>
      </c>
      <c r="C458">
        <v>2.06</v>
      </c>
    </row>
    <row r="459" spans="1:3">
      <c r="A459" t="s">
        <v>24</v>
      </c>
      <c r="B459">
        <v>1</v>
      </c>
      <c r="C459">
        <v>2.2200000000000002</v>
      </c>
    </row>
    <row r="460" spans="1:3">
      <c r="A460" t="s">
        <v>24</v>
      </c>
      <c r="B460">
        <v>1</v>
      </c>
      <c r="C460">
        <v>2.12</v>
      </c>
    </row>
    <row r="461" spans="1:3">
      <c r="A461" t="s">
        <v>24</v>
      </c>
      <c r="B461">
        <v>1</v>
      </c>
      <c r="C461">
        <v>2.08</v>
      </c>
    </row>
    <row r="462" spans="1:3">
      <c r="A462" t="s">
        <v>24</v>
      </c>
      <c r="B462">
        <v>1</v>
      </c>
      <c r="C462">
        <v>2.17</v>
      </c>
    </row>
    <row r="463" spans="1:3">
      <c r="A463" t="s">
        <v>24</v>
      </c>
      <c r="B463">
        <v>1</v>
      </c>
      <c r="C463">
        <v>2.4900000000000002</v>
      </c>
    </row>
    <row r="464" spans="1:3">
      <c r="A464" t="s">
        <v>24</v>
      </c>
      <c r="B464">
        <v>1</v>
      </c>
      <c r="C464">
        <v>2.23</v>
      </c>
    </row>
    <row r="465" spans="1:3">
      <c r="A465" t="s">
        <v>24</v>
      </c>
      <c r="B465">
        <v>1</v>
      </c>
      <c r="C465">
        <v>2.29</v>
      </c>
    </row>
    <row r="466" spans="1:3">
      <c r="A466" t="s">
        <v>24</v>
      </c>
      <c r="B466">
        <v>1</v>
      </c>
      <c r="C466">
        <v>2.2799999999999998</v>
      </c>
    </row>
    <row r="467" spans="1:3">
      <c r="A467" t="s">
        <v>24</v>
      </c>
      <c r="B467">
        <v>1</v>
      </c>
      <c r="C467">
        <v>2.2400000000000002</v>
      </c>
    </row>
    <row r="468" spans="1:3">
      <c r="A468" t="s">
        <v>24</v>
      </c>
      <c r="B468">
        <v>1</v>
      </c>
      <c r="C468">
        <v>2.5299999999999998</v>
      </c>
    </row>
    <row r="469" spans="1:3">
      <c r="A469" t="s">
        <v>24</v>
      </c>
      <c r="B469">
        <v>1</v>
      </c>
      <c r="C469">
        <v>2.11</v>
      </c>
    </row>
    <row r="470" spans="1:3">
      <c r="A470" t="s">
        <v>24</v>
      </c>
      <c r="B470">
        <v>1</v>
      </c>
      <c r="C470">
        <v>2.2999999999999998</v>
      </c>
    </row>
    <row r="471" spans="1:3">
      <c r="A471" t="s">
        <v>24</v>
      </c>
      <c r="B471">
        <v>1</v>
      </c>
      <c r="C471">
        <v>2.86</v>
      </c>
    </row>
    <row r="472" spans="1:3">
      <c r="A472" t="s">
        <v>24</v>
      </c>
      <c r="B472">
        <v>1</v>
      </c>
      <c r="C472">
        <v>2.4500000000000002</v>
      </c>
    </row>
    <row r="473" spans="1:3">
      <c r="A473" t="s">
        <v>24</v>
      </c>
      <c r="B473">
        <v>1</v>
      </c>
      <c r="C473">
        <v>2.2799999999999998</v>
      </c>
    </row>
    <row r="474" spans="1:3">
      <c r="A474" t="s">
        <v>24</v>
      </c>
      <c r="B474">
        <v>1</v>
      </c>
      <c r="C474">
        <v>2.63</v>
      </c>
    </row>
    <row r="475" spans="1:3">
      <c r="A475" t="s">
        <v>24</v>
      </c>
      <c r="B475">
        <v>1</v>
      </c>
      <c r="C475">
        <v>2.04</v>
      </c>
    </row>
    <row r="476" spans="1:3">
      <c r="A476" t="s">
        <v>24</v>
      </c>
      <c r="B476">
        <v>1</v>
      </c>
      <c r="C476">
        <v>2.31</v>
      </c>
    </row>
    <row r="477" spans="1:3">
      <c r="A477" t="s">
        <v>24</v>
      </c>
      <c r="B477">
        <v>1</v>
      </c>
      <c r="C477">
        <v>2.48</v>
      </c>
    </row>
    <row r="478" spans="1:3">
      <c r="A478" t="s">
        <v>24</v>
      </c>
      <c r="B478">
        <v>1</v>
      </c>
      <c r="C478">
        <v>2.71</v>
      </c>
    </row>
    <row r="479" spans="1:3">
      <c r="A479" t="s">
        <v>24</v>
      </c>
      <c r="B479">
        <v>1</v>
      </c>
      <c r="C479">
        <v>2.4700000000000002</v>
      </c>
    </row>
    <row r="480" spans="1:3">
      <c r="A480" t="s">
        <v>24</v>
      </c>
      <c r="B480">
        <v>1</v>
      </c>
      <c r="C480">
        <v>2.5499999999999998</v>
      </c>
    </row>
    <row r="481" spans="1:3">
      <c r="A481" t="s">
        <v>24</v>
      </c>
      <c r="B481">
        <v>1</v>
      </c>
      <c r="C481">
        <v>2.65</v>
      </c>
    </row>
    <row r="482" spans="1:3">
      <c r="A482" t="s">
        <v>24</v>
      </c>
      <c r="B482">
        <v>1</v>
      </c>
      <c r="C482">
        <v>2.3199999999999998</v>
      </c>
    </row>
    <row r="483" spans="1:3">
      <c r="A483" t="s">
        <v>24</v>
      </c>
      <c r="B483">
        <v>1</v>
      </c>
      <c r="C483">
        <v>2.19</v>
      </c>
    </row>
    <row r="484" spans="1:3">
      <c r="A484" t="s">
        <v>24</v>
      </c>
      <c r="B484">
        <v>1</v>
      </c>
      <c r="C484">
        <v>2.39</v>
      </c>
    </row>
    <row r="485" spans="1:3">
      <c r="A485" t="s">
        <v>24</v>
      </c>
      <c r="B485">
        <v>1</v>
      </c>
      <c r="C485">
        <v>1.73</v>
      </c>
    </row>
    <row r="486" spans="1:3">
      <c r="A486" t="s">
        <v>24</v>
      </c>
      <c r="B486">
        <v>1</v>
      </c>
      <c r="C486">
        <v>2.13</v>
      </c>
    </row>
    <row r="487" spans="1:3">
      <c r="A487" t="s">
        <v>24</v>
      </c>
      <c r="B487">
        <v>1</v>
      </c>
      <c r="C487">
        <v>1.61</v>
      </c>
    </row>
    <row r="488" spans="1:3">
      <c r="A488" t="s">
        <v>24</v>
      </c>
      <c r="B488">
        <v>1</v>
      </c>
      <c r="C488">
        <v>2.5499999999999998</v>
      </c>
    </row>
    <row r="489" spans="1:3">
      <c r="A489" t="s">
        <v>24</v>
      </c>
      <c r="B489">
        <v>1</v>
      </c>
      <c r="C489">
        <v>1.98</v>
      </c>
    </row>
    <row r="490" spans="1:3">
      <c r="A490" t="s">
        <v>24</v>
      </c>
      <c r="B490">
        <v>1</v>
      </c>
      <c r="C490">
        <v>2.19</v>
      </c>
    </row>
    <row r="491" spans="1:3">
      <c r="A491" t="s">
        <v>24</v>
      </c>
      <c r="B491">
        <v>1</v>
      </c>
      <c r="C491">
        <v>2.0099999999999998</v>
      </c>
    </row>
    <row r="492" spans="1:3">
      <c r="A492" t="s">
        <v>24</v>
      </c>
      <c r="B492">
        <v>2</v>
      </c>
      <c r="C492">
        <v>2.54</v>
      </c>
    </row>
    <row r="493" spans="1:3">
      <c r="A493" t="s">
        <v>24</v>
      </c>
      <c r="B493">
        <v>2</v>
      </c>
      <c r="C493">
        <v>2.63</v>
      </c>
    </row>
    <row r="494" spans="1:3">
      <c r="A494" t="s">
        <v>24</v>
      </c>
      <c r="B494">
        <v>2</v>
      </c>
      <c r="C494">
        <v>2.4500000000000002</v>
      </c>
    </row>
    <row r="495" spans="1:3">
      <c r="A495" t="s">
        <v>24</v>
      </c>
      <c r="B495">
        <v>2</v>
      </c>
      <c r="C495">
        <v>2.73</v>
      </c>
    </row>
    <row r="496" spans="1:3">
      <c r="A496" t="s">
        <v>24</v>
      </c>
      <c r="B496">
        <v>2</v>
      </c>
      <c r="C496">
        <v>2.64</v>
      </c>
    </row>
    <row r="497" spans="1:3">
      <c r="A497" t="s">
        <v>24</v>
      </c>
      <c r="B497">
        <v>2</v>
      </c>
      <c r="C497">
        <v>3.09</v>
      </c>
    </row>
    <row r="498" spans="1:3">
      <c r="A498" t="s">
        <v>24</v>
      </c>
      <c r="B498">
        <v>2</v>
      </c>
      <c r="C498">
        <v>2.5299999999999998</v>
      </c>
    </row>
    <row r="499" spans="1:3">
      <c r="A499" t="s">
        <v>24</v>
      </c>
      <c r="B499">
        <v>2</v>
      </c>
      <c r="C499">
        <v>2.5</v>
      </c>
    </row>
    <row r="500" spans="1:3">
      <c r="A500" t="s">
        <v>24</v>
      </c>
      <c r="B500">
        <v>2</v>
      </c>
      <c r="C500">
        <v>2.96</v>
      </c>
    </row>
    <row r="501" spans="1:3">
      <c r="A501" t="s">
        <v>24</v>
      </c>
      <c r="B501">
        <v>2</v>
      </c>
      <c r="C501">
        <v>2.4900000000000002</v>
      </c>
    </row>
    <row r="502" spans="1:3">
      <c r="A502" t="s">
        <v>24</v>
      </c>
      <c r="B502">
        <v>2</v>
      </c>
      <c r="C502">
        <v>2.56</v>
      </c>
    </row>
    <row r="503" spans="1:3">
      <c r="A503" t="s">
        <v>24</v>
      </c>
      <c r="B503">
        <v>2</v>
      </c>
      <c r="C503">
        <v>2.74</v>
      </c>
    </row>
    <row r="504" spans="1:3">
      <c r="A504" t="s">
        <v>24</v>
      </c>
      <c r="B504">
        <v>2</v>
      </c>
      <c r="C504">
        <v>2.7</v>
      </c>
    </row>
    <row r="505" spans="1:3">
      <c r="A505" t="s">
        <v>24</v>
      </c>
      <c r="B505">
        <v>2</v>
      </c>
      <c r="C505">
        <v>3.75</v>
      </c>
    </row>
    <row r="506" spans="1:3">
      <c r="A506" t="s">
        <v>24</v>
      </c>
      <c r="B506">
        <v>2</v>
      </c>
      <c r="C506">
        <v>2.77</v>
      </c>
    </row>
    <row r="507" spans="1:3">
      <c r="A507" t="s">
        <v>24</v>
      </c>
      <c r="B507">
        <v>2</v>
      </c>
      <c r="C507">
        <v>3.51</v>
      </c>
    </row>
    <row r="508" spans="1:3">
      <c r="A508" t="s">
        <v>24</v>
      </c>
      <c r="B508">
        <v>2</v>
      </c>
      <c r="C508">
        <v>2.79</v>
      </c>
    </row>
    <row r="509" spans="1:3">
      <c r="A509" t="s">
        <v>24</v>
      </c>
      <c r="B509">
        <v>2</v>
      </c>
      <c r="C509">
        <v>2.78</v>
      </c>
    </row>
    <row r="510" spans="1:3">
      <c r="A510" t="s">
        <v>24</v>
      </c>
      <c r="B510">
        <v>2</v>
      </c>
      <c r="C510">
        <v>2.78</v>
      </c>
    </row>
    <row r="511" spans="1:3">
      <c r="A511" t="s">
        <v>24</v>
      </c>
      <c r="B511">
        <v>2</v>
      </c>
      <c r="C511">
        <v>3.11</v>
      </c>
    </row>
    <row r="512" spans="1:3">
      <c r="A512" t="s">
        <v>24</v>
      </c>
      <c r="B512">
        <v>2</v>
      </c>
      <c r="C512">
        <v>2.4</v>
      </c>
    </row>
    <row r="513" spans="1:3">
      <c r="A513" t="s">
        <v>24</v>
      </c>
      <c r="B513">
        <v>2</v>
      </c>
      <c r="C513">
        <v>3.28</v>
      </c>
    </row>
    <row r="514" spans="1:3">
      <c r="A514" t="s">
        <v>24</v>
      </c>
      <c r="B514">
        <v>2</v>
      </c>
      <c r="C514">
        <v>3.19</v>
      </c>
    </row>
    <row r="515" spans="1:3">
      <c r="A515" t="s">
        <v>24</v>
      </c>
      <c r="B515">
        <v>2</v>
      </c>
      <c r="C515">
        <v>2.94</v>
      </c>
    </row>
    <row r="516" spans="1:3">
      <c r="A516" t="s">
        <v>24</v>
      </c>
      <c r="B516">
        <v>2</v>
      </c>
      <c r="C516">
        <v>3.24</v>
      </c>
    </row>
    <row r="517" spans="1:3">
      <c r="A517" t="s">
        <v>24</v>
      </c>
      <c r="B517">
        <v>2</v>
      </c>
      <c r="C517">
        <v>3.09</v>
      </c>
    </row>
    <row r="518" spans="1:3">
      <c r="A518" t="s">
        <v>24</v>
      </c>
      <c r="B518">
        <v>2</v>
      </c>
      <c r="C518">
        <v>2.19</v>
      </c>
    </row>
    <row r="519" spans="1:3">
      <c r="A519" t="s">
        <v>24</v>
      </c>
      <c r="B519">
        <v>2</v>
      </c>
      <c r="C519">
        <v>3.22</v>
      </c>
    </row>
    <row r="520" spans="1:3">
      <c r="A520" t="s">
        <v>24</v>
      </c>
      <c r="B520">
        <v>2</v>
      </c>
      <c r="C520">
        <v>3.77</v>
      </c>
    </row>
    <row r="521" spans="1:3">
      <c r="A521" t="s">
        <v>24</v>
      </c>
      <c r="B521">
        <v>2</v>
      </c>
      <c r="C521">
        <v>2.68</v>
      </c>
    </row>
    <row r="522" spans="1:3">
      <c r="A522" t="s">
        <v>24</v>
      </c>
      <c r="B522">
        <v>2</v>
      </c>
      <c r="C522">
        <v>3.02</v>
      </c>
    </row>
    <row r="523" spans="1:3">
      <c r="A523" t="s">
        <v>24</v>
      </c>
      <c r="B523">
        <v>2</v>
      </c>
      <c r="C523">
        <v>3.18</v>
      </c>
    </row>
    <row r="524" spans="1:3">
      <c r="A524" t="s">
        <v>24</v>
      </c>
      <c r="B524">
        <v>2</v>
      </c>
      <c r="C524">
        <v>2.5299999999999998</v>
      </c>
    </row>
    <row r="525" spans="1:3">
      <c r="A525" t="s">
        <v>24</v>
      </c>
      <c r="B525">
        <v>2</v>
      </c>
      <c r="C525">
        <v>1.86</v>
      </c>
    </row>
    <row r="526" spans="1:3">
      <c r="A526" t="s">
        <v>24</v>
      </c>
      <c r="B526">
        <v>2</v>
      </c>
      <c r="C526">
        <v>2.56</v>
      </c>
    </row>
    <row r="527" spans="1:3">
      <c r="A527" t="s">
        <v>24</v>
      </c>
      <c r="B527">
        <v>2</v>
      </c>
      <c r="C527">
        <v>2.99</v>
      </c>
    </row>
    <row r="528" spans="1:3">
      <c r="A528" t="s">
        <v>24</v>
      </c>
      <c r="B528">
        <v>2</v>
      </c>
      <c r="C528">
        <v>2.2400000000000002</v>
      </c>
    </row>
    <row r="529" spans="1:3">
      <c r="A529" t="s">
        <v>24</v>
      </c>
      <c r="B529">
        <v>2</v>
      </c>
      <c r="C529">
        <v>2.44</v>
      </c>
    </row>
    <row r="530" spans="1:3">
      <c r="A530" t="s">
        <v>24</v>
      </c>
      <c r="B530">
        <v>2</v>
      </c>
      <c r="C530">
        <v>2.58</v>
      </c>
    </row>
    <row r="531" spans="1:3">
      <c r="A531" t="s">
        <v>24</v>
      </c>
      <c r="B531">
        <v>3</v>
      </c>
      <c r="C531">
        <v>3.1</v>
      </c>
    </row>
    <row r="532" spans="1:3">
      <c r="A532" t="s">
        <v>24</v>
      </c>
      <c r="B532">
        <v>3</v>
      </c>
      <c r="C532">
        <v>3.34</v>
      </c>
    </row>
    <row r="533" spans="1:3">
      <c r="A533" t="s">
        <v>24</v>
      </c>
      <c r="B533">
        <v>3</v>
      </c>
      <c r="C533">
        <v>2.93</v>
      </c>
    </row>
    <row r="534" spans="1:3">
      <c r="A534" t="s">
        <v>24</v>
      </c>
      <c r="B534">
        <v>3</v>
      </c>
      <c r="C534">
        <v>4.17</v>
      </c>
    </row>
    <row r="535" spans="1:3">
      <c r="A535" t="s">
        <v>24</v>
      </c>
      <c r="B535">
        <v>3</v>
      </c>
      <c r="C535">
        <v>3.08</v>
      </c>
    </row>
    <row r="536" spans="1:3">
      <c r="A536" t="s">
        <v>24</v>
      </c>
      <c r="B536">
        <v>3</v>
      </c>
      <c r="C536">
        <v>3.4</v>
      </c>
    </row>
    <row r="537" spans="1:3">
      <c r="A537" t="s">
        <v>24</v>
      </c>
      <c r="B537">
        <v>3</v>
      </c>
      <c r="C537">
        <v>3.5</v>
      </c>
    </row>
    <row r="538" spans="1:3">
      <c r="A538" t="s">
        <v>24</v>
      </c>
      <c r="B538">
        <v>3</v>
      </c>
      <c r="C538">
        <v>2.85</v>
      </c>
    </row>
    <row r="539" spans="1:3">
      <c r="A539" t="s">
        <v>24</v>
      </c>
      <c r="B539">
        <v>3</v>
      </c>
      <c r="C539">
        <v>2.85</v>
      </c>
    </row>
    <row r="540" spans="1:3">
      <c r="A540" t="s">
        <v>24</v>
      </c>
      <c r="B540">
        <v>3</v>
      </c>
      <c r="C540">
        <v>2.87</v>
      </c>
    </row>
    <row r="541" spans="1:3">
      <c r="A541" t="s">
        <v>24</v>
      </c>
      <c r="B541">
        <v>3</v>
      </c>
      <c r="C541">
        <v>3.05</v>
      </c>
    </row>
    <row r="542" spans="1:3">
      <c r="A542" t="s">
        <v>24</v>
      </c>
      <c r="B542">
        <v>3</v>
      </c>
      <c r="C542">
        <v>2.76</v>
      </c>
    </row>
    <row r="543" spans="1:3">
      <c r="A543" t="s">
        <v>24</v>
      </c>
      <c r="B543">
        <v>3</v>
      </c>
      <c r="C543">
        <v>3.29</v>
      </c>
    </row>
    <row r="544" spans="1:3">
      <c r="A544" t="s">
        <v>24</v>
      </c>
      <c r="B544">
        <v>3</v>
      </c>
      <c r="C544">
        <v>2.91</v>
      </c>
    </row>
    <row r="545" spans="1:3">
      <c r="A545" t="s">
        <v>24</v>
      </c>
      <c r="B545">
        <v>3</v>
      </c>
      <c r="C545">
        <v>3.42</v>
      </c>
    </row>
    <row r="546" spans="1:3">
      <c r="A546" t="s">
        <v>24</v>
      </c>
      <c r="B546">
        <v>3</v>
      </c>
      <c r="C546">
        <v>3.47</v>
      </c>
    </row>
    <row r="547" spans="1:3">
      <c r="A547" t="s">
        <v>24</v>
      </c>
      <c r="B547">
        <v>3</v>
      </c>
      <c r="C547">
        <v>2.71</v>
      </c>
    </row>
    <row r="548" spans="1:3">
      <c r="A548" t="s">
        <v>24</v>
      </c>
      <c r="B548">
        <v>3</v>
      </c>
      <c r="C548">
        <v>3.08</v>
      </c>
    </row>
    <row r="549" spans="1:3">
      <c r="A549" t="s">
        <v>24</v>
      </c>
      <c r="B549">
        <v>3</v>
      </c>
      <c r="C549">
        <v>3.95</v>
      </c>
    </row>
    <row r="550" spans="1:3">
      <c r="A550" t="s">
        <v>24</v>
      </c>
      <c r="B550">
        <v>3</v>
      </c>
      <c r="C550">
        <v>3.36</v>
      </c>
    </row>
    <row r="551" spans="1:3">
      <c r="A551" t="s">
        <v>24</v>
      </c>
      <c r="B551">
        <v>3</v>
      </c>
      <c r="C551">
        <v>3.69</v>
      </c>
    </row>
    <row r="552" spans="1:3">
      <c r="A552" t="s">
        <v>24</v>
      </c>
      <c r="B552">
        <v>3</v>
      </c>
      <c r="C552">
        <v>3.62</v>
      </c>
    </row>
    <row r="553" spans="1:3">
      <c r="A553" t="s">
        <v>24</v>
      </c>
      <c r="B553">
        <v>3</v>
      </c>
      <c r="C553">
        <v>3.14</v>
      </c>
    </row>
    <row r="554" spans="1:3">
      <c r="A554" t="s">
        <v>24</v>
      </c>
      <c r="B554">
        <v>3</v>
      </c>
      <c r="C554">
        <v>3.55</v>
      </c>
    </row>
    <row r="555" spans="1:3">
      <c r="A555" t="s">
        <v>24</v>
      </c>
      <c r="B555">
        <v>3</v>
      </c>
      <c r="C555">
        <v>3.18</v>
      </c>
    </row>
    <row r="556" spans="1:3">
      <c r="A556" t="s">
        <v>24</v>
      </c>
      <c r="B556">
        <v>3</v>
      </c>
      <c r="C556">
        <v>3.15</v>
      </c>
    </row>
    <row r="557" spans="1:3">
      <c r="A557" t="s">
        <v>24</v>
      </c>
      <c r="B557">
        <v>3</v>
      </c>
      <c r="C557">
        <v>3.01</v>
      </c>
    </row>
    <row r="558" spans="1:3">
      <c r="A558" t="s">
        <v>24</v>
      </c>
      <c r="B558">
        <v>3</v>
      </c>
      <c r="C558">
        <v>3.36</v>
      </c>
    </row>
    <row r="559" spans="1:3">
      <c r="A559" t="s">
        <v>24</v>
      </c>
      <c r="B559">
        <v>3</v>
      </c>
      <c r="C559">
        <v>3.07</v>
      </c>
    </row>
    <row r="560" spans="1:3">
      <c r="A560" t="s">
        <v>24</v>
      </c>
      <c r="B560">
        <v>3</v>
      </c>
      <c r="C560">
        <v>2.82</v>
      </c>
    </row>
    <row r="561" spans="1:3">
      <c r="A561" t="s">
        <v>24</v>
      </c>
      <c r="B561">
        <v>3</v>
      </c>
      <c r="C561">
        <v>2.85</v>
      </c>
    </row>
    <row r="562" spans="1:3">
      <c r="A562" t="s">
        <v>24</v>
      </c>
      <c r="B562">
        <v>3</v>
      </c>
      <c r="C562">
        <v>2.4500000000000002</v>
      </c>
    </row>
    <row r="563" spans="1:3">
      <c r="A563" t="s">
        <v>24</v>
      </c>
      <c r="B563">
        <v>3</v>
      </c>
      <c r="C563">
        <v>3.79</v>
      </c>
    </row>
    <row r="564" spans="1:3">
      <c r="A564" t="s">
        <v>24</v>
      </c>
      <c r="B564">
        <v>3</v>
      </c>
      <c r="C564">
        <v>3.39</v>
      </c>
    </row>
    <row r="565" spans="1:3">
      <c r="A565" t="s">
        <v>24</v>
      </c>
      <c r="B565">
        <v>3</v>
      </c>
      <c r="C565">
        <v>3.2</v>
      </c>
    </row>
    <row r="566" spans="1:3">
      <c r="A566" t="s">
        <v>24</v>
      </c>
      <c r="B566">
        <v>3</v>
      </c>
      <c r="C566">
        <v>3.05</v>
      </c>
    </row>
    <row r="567" spans="1:3">
      <c r="A567" t="s">
        <v>24</v>
      </c>
      <c r="B567">
        <v>3</v>
      </c>
      <c r="C567">
        <v>3.1</v>
      </c>
    </row>
    <row r="568" spans="1:3">
      <c r="A568" t="s">
        <v>24</v>
      </c>
      <c r="B568">
        <v>3</v>
      </c>
      <c r="C568">
        <v>2.1800000000000002</v>
      </c>
    </row>
    <row r="569" spans="1:3">
      <c r="A569" t="s">
        <v>24</v>
      </c>
      <c r="B569">
        <v>3</v>
      </c>
      <c r="C569">
        <v>2.62</v>
      </c>
    </row>
    <row r="570" spans="1:3">
      <c r="A570" t="s">
        <v>24</v>
      </c>
      <c r="B570">
        <v>4</v>
      </c>
      <c r="C570">
        <v>3.24</v>
      </c>
    </row>
    <row r="571" spans="1:3">
      <c r="A571" t="s">
        <v>24</v>
      </c>
      <c r="B571">
        <v>4</v>
      </c>
      <c r="C571">
        <v>3.53</v>
      </c>
    </row>
    <row r="572" spans="1:3">
      <c r="A572" t="s">
        <v>24</v>
      </c>
      <c r="B572">
        <v>4</v>
      </c>
      <c r="C572">
        <v>3</v>
      </c>
    </row>
    <row r="573" spans="1:3">
      <c r="A573" t="s">
        <v>24</v>
      </c>
      <c r="B573">
        <v>4</v>
      </c>
      <c r="C573">
        <v>3.39</v>
      </c>
    </row>
    <row r="574" spans="1:3">
      <c r="A574" t="s">
        <v>24</v>
      </c>
      <c r="B574">
        <v>4</v>
      </c>
      <c r="C574">
        <v>3.51</v>
      </c>
    </row>
    <row r="575" spans="1:3">
      <c r="A575" t="s">
        <v>24</v>
      </c>
      <c r="B575">
        <v>4</v>
      </c>
      <c r="C575">
        <v>3.89</v>
      </c>
    </row>
    <row r="576" spans="1:3">
      <c r="A576" t="s">
        <v>24</v>
      </c>
      <c r="B576">
        <v>4</v>
      </c>
      <c r="C576">
        <v>3.27</v>
      </c>
    </row>
    <row r="577" spans="1:3">
      <c r="A577" t="s">
        <v>24</v>
      </c>
      <c r="B577">
        <v>4</v>
      </c>
      <c r="C577">
        <v>4.1500000000000004</v>
      </c>
    </row>
    <row r="578" spans="1:3">
      <c r="A578" t="s">
        <v>24</v>
      </c>
      <c r="B578">
        <v>4</v>
      </c>
      <c r="C578">
        <v>3.72</v>
      </c>
    </row>
    <row r="579" spans="1:3">
      <c r="A579" t="s">
        <v>24</v>
      </c>
      <c r="B579">
        <v>4</v>
      </c>
      <c r="C579">
        <v>4.8899999999999997</v>
      </c>
    </row>
    <row r="580" spans="1:3">
      <c r="A580" t="s">
        <v>24</v>
      </c>
      <c r="B580">
        <v>4</v>
      </c>
      <c r="C580">
        <v>3.19</v>
      </c>
    </row>
    <row r="581" spans="1:3">
      <c r="A581" t="s">
        <v>24</v>
      </c>
      <c r="B581">
        <v>4</v>
      </c>
      <c r="C581">
        <v>3.14</v>
      </c>
    </row>
    <row r="582" spans="1:3">
      <c r="A582" t="s">
        <v>24</v>
      </c>
      <c r="B582">
        <v>4</v>
      </c>
      <c r="C582">
        <v>3.47</v>
      </c>
    </row>
    <row r="583" spans="1:3">
      <c r="A583" t="s">
        <v>24</v>
      </c>
      <c r="B583">
        <v>4</v>
      </c>
      <c r="C583">
        <v>3.61</v>
      </c>
    </row>
    <row r="584" spans="1:3">
      <c r="A584" t="s">
        <v>24</v>
      </c>
      <c r="B584">
        <v>4</v>
      </c>
      <c r="C584">
        <v>3.17</v>
      </c>
    </row>
    <row r="585" spans="1:3">
      <c r="A585" t="s">
        <v>24</v>
      </c>
      <c r="B585">
        <v>4</v>
      </c>
      <c r="C585">
        <v>3.31</v>
      </c>
    </row>
    <row r="586" spans="1:3">
      <c r="A586" t="s">
        <v>24</v>
      </c>
      <c r="B586">
        <v>4</v>
      </c>
      <c r="C586">
        <v>3.8</v>
      </c>
    </row>
    <row r="587" spans="1:3">
      <c r="A587" t="s">
        <v>24</v>
      </c>
      <c r="B587">
        <v>4</v>
      </c>
      <c r="C587">
        <v>3.56</v>
      </c>
    </row>
    <row r="588" spans="1:3">
      <c r="A588" t="s">
        <v>24</v>
      </c>
      <c r="B588">
        <v>4</v>
      </c>
      <c r="C588">
        <v>3.26</v>
      </c>
    </row>
    <row r="589" spans="1:3">
      <c r="A589" t="s">
        <v>24</v>
      </c>
      <c r="B589">
        <v>4</v>
      </c>
      <c r="C589">
        <v>3.85</v>
      </c>
    </row>
    <row r="590" spans="1:3">
      <c r="A590" t="s">
        <v>24</v>
      </c>
      <c r="B590">
        <v>4</v>
      </c>
      <c r="C590">
        <v>3.65</v>
      </c>
    </row>
    <row r="591" spans="1:3">
      <c r="A591" t="s">
        <v>24</v>
      </c>
      <c r="B591">
        <v>4</v>
      </c>
      <c r="C591">
        <v>3.32</v>
      </c>
    </row>
    <row r="592" spans="1:3">
      <c r="A592" t="s">
        <v>24</v>
      </c>
      <c r="B592">
        <v>4</v>
      </c>
      <c r="C592">
        <v>3.77</v>
      </c>
    </row>
    <row r="593" spans="1:3">
      <c r="A593" t="s">
        <v>24</v>
      </c>
      <c r="B593">
        <v>4</v>
      </c>
      <c r="C593">
        <v>2.95</v>
      </c>
    </row>
    <row r="594" spans="1:3">
      <c r="A594" t="s">
        <v>24</v>
      </c>
      <c r="B594">
        <v>4</v>
      </c>
      <c r="C594">
        <v>4.1900000000000004</v>
      </c>
    </row>
    <row r="595" spans="1:3">
      <c r="A595" t="s">
        <v>24</v>
      </c>
      <c r="B595">
        <v>4</v>
      </c>
      <c r="C595">
        <v>2.61</v>
      </c>
    </row>
    <row r="596" spans="1:3">
      <c r="A596" t="s">
        <v>24</v>
      </c>
      <c r="B596">
        <v>4</v>
      </c>
      <c r="C596">
        <v>2.74</v>
      </c>
    </row>
    <row r="597" spans="1:3">
      <c r="A597" t="s">
        <v>24</v>
      </c>
      <c r="B597">
        <v>4</v>
      </c>
      <c r="C597">
        <v>3.26</v>
      </c>
    </row>
    <row r="598" spans="1:3">
      <c r="A598" t="s">
        <v>24</v>
      </c>
      <c r="B598">
        <v>4</v>
      </c>
      <c r="C598">
        <v>2.77</v>
      </c>
    </row>
    <row r="599" spans="1:3">
      <c r="A599" t="s">
        <v>24</v>
      </c>
      <c r="B599">
        <v>4</v>
      </c>
      <c r="C599">
        <v>3.33</v>
      </c>
    </row>
    <row r="600" spans="1:3">
      <c r="A600" t="s">
        <v>24</v>
      </c>
      <c r="B600">
        <v>4</v>
      </c>
      <c r="C600">
        <v>3.41</v>
      </c>
    </row>
    <row r="601" spans="1:3">
      <c r="A601" t="s">
        <v>24</v>
      </c>
      <c r="B601">
        <v>4</v>
      </c>
      <c r="C601">
        <v>3.35</v>
      </c>
    </row>
    <row r="602" spans="1:3">
      <c r="A602" t="s">
        <v>24</v>
      </c>
      <c r="B602">
        <v>4</v>
      </c>
      <c r="C602">
        <v>3.23</v>
      </c>
    </row>
    <row r="603" spans="1:3">
      <c r="A603" t="s">
        <v>24</v>
      </c>
      <c r="B603">
        <v>4</v>
      </c>
      <c r="C603">
        <v>3.95</v>
      </c>
    </row>
    <row r="604" spans="1:3">
      <c r="A604" t="s">
        <v>24</v>
      </c>
      <c r="B604">
        <v>4</v>
      </c>
      <c r="C604">
        <v>3.4</v>
      </c>
    </row>
    <row r="605" spans="1:3">
      <c r="A605" t="s">
        <v>24</v>
      </c>
      <c r="B605">
        <v>4</v>
      </c>
      <c r="C605">
        <v>0.17</v>
      </c>
    </row>
    <row r="606" spans="1:3">
      <c r="A606" t="s">
        <v>24</v>
      </c>
      <c r="B606">
        <v>4</v>
      </c>
      <c r="C606">
        <v>3.49</v>
      </c>
    </row>
    <row r="607" spans="1:3">
      <c r="A607" t="s">
        <v>24</v>
      </c>
      <c r="B607">
        <v>4</v>
      </c>
      <c r="C607">
        <v>2.41</v>
      </c>
    </row>
    <row r="608" spans="1:3">
      <c r="A608" t="s">
        <v>25</v>
      </c>
      <c r="B608">
        <v>0</v>
      </c>
      <c r="C608">
        <v>1.7</v>
      </c>
    </row>
    <row r="609" spans="1:3">
      <c r="A609" t="s">
        <v>25</v>
      </c>
      <c r="B609">
        <v>0</v>
      </c>
      <c r="C609">
        <v>1.72</v>
      </c>
    </row>
    <row r="610" spans="1:3">
      <c r="A610" t="s">
        <v>25</v>
      </c>
      <c r="B610">
        <v>0</v>
      </c>
      <c r="C610">
        <v>1.71</v>
      </c>
    </row>
    <row r="611" spans="1:3">
      <c r="A611" t="s">
        <v>25</v>
      </c>
      <c r="B611">
        <v>0</v>
      </c>
      <c r="C611">
        <v>2.11</v>
      </c>
    </row>
    <row r="612" spans="1:3">
      <c r="A612" t="s">
        <v>25</v>
      </c>
      <c r="B612">
        <v>0</v>
      </c>
      <c r="C612">
        <v>1.91</v>
      </c>
    </row>
    <row r="613" spans="1:3">
      <c r="A613" t="s">
        <v>25</v>
      </c>
      <c r="B613">
        <v>0</v>
      </c>
      <c r="C613">
        <v>2.0099999999999998</v>
      </c>
    </row>
    <row r="614" spans="1:3">
      <c r="A614" t="s">
        <v>25</v>
      </c>
      <c r="B614">
        <v>0</v>
      </c>
      <c r="C614">
        <v>1.85</v>
      </c>
    </row>
    <row r="615" spans="1:3">
      <c r="A615" t="s">
        <v>25</v>
      </c>
      <c r="B615">
        <v>0</v>
      </c>
      <c r="C615">
        <v>1.94</v>
      </c>
    </row>
    <row r="616" spans="1:3">
      <c r="A616" t="s">
        <v>25</v>
      </c>
      <c r="B616">
        <v>0</v>
      </c>
      <c r="C616">
        <v>1.32</v>
      </c>
    </row>
    <row r="617" spans="1:3">
      <c r="A617" t="s">
        <v>25</v>
      </c>
      <c r="B617">
        <v>0</v>
      </c>
      <c r="C617">
        <v>1.86</v>
      </c>
    </row>
    <row r="618" spans="1:3">
      <c r="A618" t="s">
        <v>25</v>
      </c>
      <c r="B618">
        <v>0</v>
      </c>
      <c r="C618">
        <v>1.56</v>
      </c>
    </row>
    <row r="619" spans="1:3">
      <c r="A619" t="s">
        <v>25</v>
      </c>
      <c r="B619">
        <v>0</v>
      </c>
      <c r="C619">
        <v>1.83</v>
      </c>
    </row>
    <row r="620" spans="1:3">
      <c r="A620" t="s">
        <v>25</v>
      </c>
      <c r="B620">
        <v>0</v>
      </c>
      <c r="C620">
        <v>1.96</v>
      </c>
    </row>
    <row r="621" spans="1:3">
      <c r="A621" t="s">
        <v>25</v>
      </c>
      <c r="B621">
        <v>0</v>
      </c>
      <c r="C621">
        <v>1.33</v>
      </c>
    </row>
    <row r="622" spans="1:3">
      <c r="A622" t="s">
        <v>25</v>
      </c>
      <c r="B622">
        <v>0</v>
      </c>
      <c r="C622">
        <v>1.61</v>
      </c>
    </row>
    <row r="623" spans="1:3">
      <c r="A623" t="s">
        <v>25</v>
      </c>
      <c r="B623">
        <v>0</v>
      </c>
      <c r="C623">
        <v>1.23</v>
      </c>
    </row>
    <row r="624" spans="1:3">
      <c r="A624" t="s">
        <v>25</v>
      </c>
      <c r="B624">
        <v>0</v>
      </c>
      <c r="C624">
        <v>1.34</v>
      </c>
    </row>
    <row r="625" spans="1:3">
      <c r="A625" t="s">
        <v>25</v>
      </c>
      <c r="B625">
        <v>0</v>
      </c>
      <c r="C625">
        <v>2.1</v>
      </c>
    </row>
    <row r="626" spans="1:3">
      <c r="A626" t="s">
        <v>25</v>
      </c>
      <c r="B626">
        <v>0</v>
      </c>
      <c r="C626">
        <v>1.48</v>
      </c>
    </row>
    <row r="627" spans="1:3">
      <c r="A627" t="s">
        <v>25</v>
      </c>
      <c r="B627">
        <v>0</v>
      </c>
      <c r="C627">
        <v>1.85</v>
      </c>
    </row>
    <row r="628" spans="1:3">
      <c r="A628" t="s">
        <v>25</v>
      </c>
      <c r="B628">
        <v>0</v>
      </c>
      <c r="C628">
        <v>2.1800000000000002</v>
      </c>
    </row>
    <row r="629" spans="1:3">
      <c r="A629" t="s">
        <v>25</v>
      </c>
      <c r="B629">
        <v>0</v>
      </c>
      <c r="C629">
        <v>1.47</v>
      </c>
    </row>
    <row r="630" spans="1:3">
      <c r="A630" t="s">
        <v>25</v>
      </c>
      <c r="B630">
        <v>0</v>
      </c>
      <c r="C630">
        <v>1.79</v>
      </c>
    </row>
    <row r="631" spans="1:3">
      <c r="A631" t="s">
        <v>25</v>
      </c>
      <c r="B631">
        <v>0</v>
      </c>
      <c r="C631">
        <v>1.83</v>
      </c>
    </row>
    <row r="632" spans="1:3">
      <c r="A632" t="s">
        <v>25</v>
      </c>
      <c r="B632">
        <v>0</v>
      </c>
      <c r="C632">
        <v>1.69</v>
      </c>
    </row>
    <row r="633" spans="1:3">
      <c r="A633" t="s">
        <v>25</v>
      </c>
      <c r="B633">
        <v>0</v>
      </c>
      <c r="C633">
        <v>1.63</v>
      </c>
    </row>
    <row r="634" spans="1:3">
      <c r="A634" t="s">
        <v>25</v>
      </c>
      <c r="B634">
        <v>0</v>
      </c>
      <c r="C634">
        <v>1.9</v>
      </c>
    </row>
    <row r="635" spans="1:3">
      <c r="A635" t="s">
        <v>25</v>
      </c>
      <c r="B635">
        <v>0</v>
      </c>
      <c r="C635">
        <v>1.72</v>
      </c>
    </row>
    <row r="636" spans="1:3">
      <c r="A636" t="s">
        <v>25</v>
      </c>
      <c r="B636">
        <v>0</v>
      </c>
      <c r="C636">
        <v>2.0699999999999998</v>
      </c>
    </row>
    <row r="637" spans="1:3">
      <c r="A637" t="s">
        <v>25</v>
      </c>
      <c r="B637">
        <v>0</v>
      </c>
      <c r="C637">
        <v>1.7</v>
      </c>
    </row>
    <row r="638" spans="1:3">
      <c r="A638" t="s">
        <v>25</v>
      </c>
      <c r="B638">
        <v>0</v>
      </c>
      <c r="C638">
        <v>2.17</v>
      </c>
    </row>
    <row r="639" spans="1:3">
      <c r="A639" t="s">
        <v>25</v>
      </c>
      <c r="B639">
        <v>0</v>
      </c>
      <c r="C639">
        <v>1.74</v>
      </c>
    </row>
    <row r="640" spans="1:3">
      <c r="A640" t="s">
        <v>25</v>
      </c>
      <c r="B640">
        <v>0</v>
      </c>
      <c r="C640">
        <v>1.93</v>
      </c>
    </row>
    <row r="641" spans="1:3">
      <c r="A641" t="s">
        <v>25</v>
      </c>
      <c r="B641">
        <v>0</v>
      </c>
      <c r="C641">
        <v>2.2000000000000002</v>
      </c>
    </row>
    <row r="642" spans="1:3">
      <c r="A642" t="s">
        <v>25</v>
      </c>
      <c r="B642">
        <v>0</v>
      </c>
      <c r="C642">
        <v>2.13</v>
      </c>
    </row>
    <row r="643" spans="1:3">
      <c r="A643" t="s">
        <v>25</v>
      </c>
      <c r="B643">
        <v>0</v>
      </c>
      <c r="C643">
        <v>2.0699999999999998</v>
      </c>
    </row>
    <row r="644" spans="1:3">
      <c r="A644" t="s">
        <v>25</v>
      </c>
      <c r="B644">
        <v>0</v>
      </c>
      <c r="C644">
        <v>2.14</v>
      </c>
    </row>
    <row r="645" spans="1:3">
      <c r="A645" t="s">
        <v>25</v>
      </c>
      <c r="B645">
        <v>0</v>
      </c>
      <c r="C645">
        <v>2.09</v>
      </c>
    </row>
    <row r="646" spans="1:3">
      <c r="A646" t="s">
        <v>25</v>
      </c>
      <c r="B646">
        <v>0</v>
      </c>
      <c r="C646">
        <v>1.94</v>
      </c>
    </row>
    <row r="647" spans="1:3">
      <c r="A647" t="s">
        <v>25</v>
      </c>
      <c r="B647">
        <v>0</v>
      </c>
      <c r="C647">
        <v>1.8</v>
      </c>
    </row>
    <row r="648" spans="1:3">
      <c r="A648" t="s">
        <v>25</v>
      </c>
      <c r="B648">
        <v>0</v>
      </c>
      <c r="C648">
        <v>1.69</v>
      </c>
    </row>
    <row r="649" spans="1:3">
      <c r="A649" t="s">
        <v>25</v>
      </c>
      <c r="B649">
        <v>0</v>
      </c>
      <c r="C649">
        <v>1.99</v>
      </c>
    </row>
    <row r="650" spans="1:3">
      <c r="A650" t="s">
        <v>25</v>
      </c>
      <c r="B650">
        <v>0</v>
      </c>
      <c r="C650">
        <v>1.74</v>
      </c>
    </row>
    <row r="651" spans="1:3">
      <c r="A651" t="s">
        <v>25</v>
      </c>
      <c r="B651">
        <v>0</v>
      </c>
      <c r="C651">
        <v>1.81</v>
      </c>
    </row>
    <row r="652" spans="1:3">
      <c r="A652" t="s">
        <v>25</v>
      </c>
      <c r="B652">
        <v>0</v>
      </c>
      <c r="C652">
        <v>1.81</v>
      </c>
    </row>
    <row r="653" spans="1:3">
      <c r="A653" t="s">
        <v>25</v>
      </c>
      <c r="B653">
        <v>1</v>
      </c>
      <c r="C653">
        <v>2.31</v>
      </c>
    </row>
    <row r="654" spans="1:3">
      <c r="A654" t="s">
        <v>25</v>
      </c>
      <c r="B654">
        <v>1</v>
      </c>
      <c r="C654">
        <v>2.14</v>
      </c>
    </row>
    <row r="655" spans="1:3">
      <c r="A655" t="s">
        <v>25</v>
      </c>
      <c r="B655">
        <v>1</v>
      </c>
      <c r="C655">
        <v>2.15</v>
      </c>
    </row>
    <row r="656" spans="1:3">
      <c r="A656" t="s">
        <v>25</v>
      </c>
      <c r="B656">
        <v>1</v>
      </c>
      <c r="C656">
        <v>2.85</v>
      </c>
    </row>
    <row r="657" spans="1:3">
      <c r="A657" t="s">
        <v>25</v>
      </c>
      <c r="B657">
        <v>1</v>
      </c>
      <c r="C657">
        <v>1.84</v>
      </c>
    </row>
    <row r="658" spans="1:3">
      <c r="A658" t="s">
        <v>25</v>
      </c>
      <c r="B658">
        <v>1</v>
      </c>
      <c r="C658">
        <v>2.63</v>
      </c>
    </row>
    <row r="659" spans="1:3">
      <c r="A659" t="s">
        <v>25</v>
      </c>
      <c r="B659">
        <v>1</v>
      </c>
      <c r="C659">
        <v>2.5099999999999998</v>
      </c>
    </row>
    <row r="660" spans="1:3">
      <c r="A660" t="s">
        <v>25</v>
      </c>
      <c r="B660">
        <v>1</v>
      </c>
      <c r="C660">
        <v>2.15</v>
      </c>
    </row>
    <row r="661" spans="1:3">
      <c r="A661" t="s">
        <v>25</v>
      </c>
      <c r="B661">
        <v>1</v>
      </c>
      <c r="C661">
        <v>2.2799999999999998</v>
      </c>
    </row>
    <row r="662" spans="1:3">
      <c r="A662" t="s">
        <v>25</v>
      </c>
      <c r="B662">
        <v>1</v>
      </c>
      <c r="C662">
        <v>2.37</v>
      </c>
    </row>
    <row r="663" spans="1:3">
      <c r="A663" t="s">
        <v>25</v>
      </c>
      <c r="B663">
        <v>1</v>
      </c>
      <c r="C663">
        <v>1.86</v>
      </c>
    </row>
    <row r="664" spans="1:3">
      <c r="A664" t="s">
        <v>25</v>
      </c>
      <c r="B664">
        <v>1</v>
      </c>
      <c r="C664">
        <v>2.23</v>
      </c>
    </row>
    <row r="665" spans="1:3">
      <c r="A665" t="s">
        <v>25</v>
      </c>
      <c r="B665">
        <v>1</v>
      </c>
      <c r="C665">
        <v>2.5299999999999998</v>
      </c>
    </row>
    <row r="666" spans="1:3">
      <c r="A666" t="s">
        <v>25</v>
      </c>
      <c r="B666">
        <v>1</v>
      </c>
      <c r="C666">
        <v>2.21</v>
      </c>
    </row>
    <row r="667" spans="1:3">
      <c r="A667" t="s">
        <v>25</v>
      </c>
      <c r="B667">
        <v>1</v>
      </c>
      <c r="C667">
        <v>2</v>
      </c>
    </row>
    <row r="668" spans="1:3">
      <c r="A668" t="s">
        <v>25</v>
      </c>
      <c r="B668">
        <v>1</v>
      </c>
      <c r="C668">
        <v>2.41</v>
      </c>
    </row>
    <row r="669" spans="1:3">
      <c r="A669" t="s">
        <v>25</v>
      </c>
      <c r="B669">
        <v>1</v>
      </c>
      <c r="C669">
        <v>2.2400000000000002</v>
      </c>
    </row>
    <row r="670" spans="1:3">
      <c r="A670" t="s">
        <v>25</v>
      </c>
      <c r="B670">
        <v>1</v>
      </c>
      <c r="C670">
        <v>2.5</v>
      </c>
    </row>
    <row r="671" spans="1:3">
      <c r="A671" t="s">
        <v>25</v>
      </c>
      <c r="B671">
        <v>1</v>
      </c>
      <c r="C671">
        <v>2.44</v>
      </c>
    </row>
    <row r="672" spans="1:3">
      <c r="A672" t="s">
        <v>25</v>
      </c>
      <c r="B672">
        <v>1</v>
      </c>
      <c r="C672">
        <v>1.86</v>
      </c>
    </row>
    <row r="673" spans="1:3">
      <c r="A673" t="s">
        <v>25</v>
      </c>
      <c r="B673">
        <v>1</v>
      </c>
      <c r="C673">
        <v>2.29</v>
      </c>
    </row>
    <row r="674" spans="1:3">
      <c r="A674" t="s">
        <v>25</v>
      </c>
      <c r="B674">
        <v>1</v>
      </c>
      <c r="C674">
        <v>1.7</v>
      </c>
    </row>
    <row r="675" spans="1:3">
      <c r="A675" t="s">
        <v>25</v>
      </c>
      <c r="B675">
        <v>1</v>
      </c>
      <c r="C675">
        <v>1.89</v>
      </c>
    </row>
    <row r="676" spans="1:3">
      <c r="A676" t="s">
        <v>25</v>
      </c>
      <c r="B676">
        <v>1</v>
      </c>
      <c r="C676">
        <v>1.57</v>
      </c>
    </row>
    <row r="677" spans="1:3">
      <c r="A677" t="s">
        <v>25</v>
      </c>
      <c r="B677">
        <v>1</v>
      </c>
      <c r="C677">
        <v>2.4</v>
      </c>
    </row>
    <row r="678" spans="1:3">
      <c r="A678" t="s">
        <v>25</v>
      </c>
      <c r="B678">
        <v>1</v>
      </c>
      <c r="C678">
        <v>2.06</v>
      </c>
    </row>
    <row r="679" spans="1:3">
      <c r="A679" t="s">
        <v>25</v>
      </c>
      <c r="B679">
        <v>1</v>
      </c>
      <c r="C679">
        <v>2.1</v>
      </c>
    </row>
    <row r="680" spans="1:3">
      <c r="A680" t="s">
        <v>25</v>
      </c>
      <c r="B680">
        <v>1</v>
      </c>
      <c r="C680">
        <v>2.61</v>
      </c>
    </row>
    <row r="681" spans="1:3">
      <c r="A681" t="s">
        <v>25</v>
      </c>
      <c r="B681">
        <v>1</v>
      </c>
      <c r="C681">
        <v>2</v>
      </c>
    </row>
    <row r="682" spans="1:3">
      <c r="A682" t="s">
        <v>25</v>
      </c>
      <c r="B682">
        <v>1</v>
      </c>
      <c r="C682">
        <v>2.15</v>
      </c>
    </row>
    <row r="683" spans="1:3">
      <c r="A683" t="s">
        <v>25</v>
      </c>
      <c r="B683">
        <v>1</v>
      </c>
      <c r="C683">
        <v>2.44</v>
      </c>
    </row>
    <row r="684" spans="1:3">
      <c r="A684" t="s">
        <v>25</v>
      </c>
      <c r="B684">
        <v>1</v>
      </c>
      <c r="C684">
        <v>2.08</v>
      </c>
    </row>
    <row r="685" spans="1:3">
      <c r="A685" t="s">
        <v>25</v>
      </c>
      <c r="B685">
        <v>1</v>
      </c>
      <c r="C685">
        <v>2.48</v>
      </c>
    </row>
    <row r="686" spans="1:3">
      <c r="A686" t="s">
        <v>25</v>
      </c>
      <c r="B686">
        <v>1</v>
      </c>
      <c r="C686">
        <v>2.39</v>
      </c>
    </row>
    <row r="687" spans="1:3">
      <c r="A687" t="s">
        <v>25</v>
      </c>
      <c r="B687">
        <v>1</v>
      </c>
      <c r="C687">
        <v>2.72</v>
      </c>
    </row>
    <row r="688" spans="1:3">
      <c r="A688" t="s">
        <v>25</v>
      </c>
      <c r="B688">
        <v>1</v>
      </c>
      <c r="C688">
        <v>2.17</v>
      </c>
    </row>
    <row r="689" spans="1:3">
      <c r="A689" t="s">
        <v>25</v>
      </c>
      <c r="B689">
        <v>1</v>
      </c>
      <c r="C689">
        <v>2.36</v>
      </c>
    </row>
    <row r="690" spans="1:3">
      <c r="A690" t="s">
        <v>25</v>
      </c>
      <c r="B690">
        <v>1</v>
      </c>
      <c r="C690">
        <v>2.4900000000000002</v>
      </c>
    </row>
    <row r="691" spans="1:3">
      <c r="A691" t="s">
        <v>25</v>
      </c>
      <c r="B691">
        <v>1</v>
      </c>
      <c r="C691">
        <v>1.83</v>
      </c>
    </row>
    <row r="692" spans="1:3">
      <c r="A692" t="s">
        <v>25</v>
      </c>
      <c r="B692">
        <v>1</v>
      </c>
      <c r="C692">
        <v>2.02</v>
      </c>
    </row>
    <row r="693" spans="1:3">
      <c r="A693" t="s">
        <v>25</v>
      </c>
      <c r="B693">
        <v>1</v>
      </c>
      <c r="C693">
        <v>2.0299999999999998</v>
      </c>
    </row>
    <row r="694" spans="1:3">
      <c r="A694" t="s">
        <v>25</v>
      </c>
      <c r="B694">
        <v>2</v>
      </c>
      <c r="C694">
        <v>2.4300000000000002</v>
      </c>
    </row>
    <row r="695" spans="1:3">
      <c r="A695" t="s">
        <v>25</v>
      </c>
      <c r="B695">
        <v>2</v>
      </c>
      <c r="C695">
        <v>3.12</v>
      </c>
    </row>
    <row r="696" spans="1:3">
      <c r="A696" t="s">
        <v>25</v>
      </c>
      <c r="B696">
        <v>2</v>
      </c>
      <c r="C696">
        <v>2.7</v>
      </c>
    </row>
    <row r="697" spans="1:3">
      <c r="A697" t="s">
        <v>25</v>
      </c>
      <c r="B697">
        <v>2</v>
      </c>
      <c r="C697">
        <v>2.1800000000000002</v>
      </c>
    </row>
    <row r="698" spans="1:3">
      <c r="A698" t="s">
        <v>25</v>
      </c>
      <c r="B698">
        <v>2</v>
      </c>
      <c r="C698">
        <v>2.74</v>
      </c>
    </row>
    <row r="699" spans="1:3">
      <c r="A699" t="s">
        <v>25</v>
      </c>
      <c r="B699">
        <v>2</v>
      </c>
      <c r="C699">
        <v>2.71</v>
      </c>
    </row>
    <row r="700" spans="1:3">
      <c r="A700" t="s">
        <v>25</v>
      </c>
      <c r="B700">
        <v>2</v>
      </c>
      <c r="C700">
        <v>3.87</v>
      </c>
    </row>
    <row r="701" spans="1:3">
      <c r="A701" t="s">
        <v>25</v>
      </c>
      <c r="B701">
        <v>2</v>
      </c>
      <c r="C701">
        <v>2.6</v>
      </c>
    </row>
    <row r="702" spans="1:3">
      <c r="A702" t="s">
        <v>25</v>
      </c>
      <c r="B702">
        <v>2</v>
      </c>
      <c r="C702">
        <v>2.56</v>
      </c>
    </row>
    <row r="703" spans="1:3">
      <c r="A703" t="s">
        <v>25</v>
      </c>
      <c r="B703">
        <v>2</v>
      </c>
      <c r="C703">
        <v>2.2999999999999998</v>
      </c>
    </row>
    <row r="704" spans="1:3">
      <c r="A704" t="s">
        <v>25</v>
      </c>
      <c r="B704">
        <v>2</v>
      </c>
      <c r="C704">
        <v>2.63</v>
      </c>
    </row>
    <row r="705" spans="1:3">
      <c r="A705" t="s">
        <v>25</v>
      </c>
      <c r="B705">
        <v>2</v>
      </c>
      <c r="C705">
        <v>2.92</v>
      </c>
    </row>
    <row r="706" spans="1:3">
      <c r="A706" t="s">
        <v>25</v>
      </c>
      <c r="B706">
        <v>2</v>
      </c>
      <c r="C706">
        <v>3.34</v>
      </c>
    </row>
    <row r="707" spans="1:3">
      <c r="A707" t="s">
        <v>25</v>
      </c>
      <c r="B707">
        <v>2</v>
      </c>
      <c r="C707">
        <v>3.15</v>
      </c>
    </row>
    <row r="708" spans="1:3">
      <c r="A708" t="s">
        <v>25</v>
      </c>
      <c r="B708">
        <v>2</v>
      </c>
      <c r="C708">
        <v>2.2400000000000002</v>
      </c>
    </row>
    <row r="709" spans="1:3">
      <c r="A709" t="s">
        <v>25</v>
      </c>
      <c r="B709">
        <v>2</v>
      </c>
      <c r="C709">
        <v>2.57</v>
      </c>
    </row>
    <row r="710" spans="1:3">
      <c r="A710" t="s">
        <v>25</v>
      </c>
      <c r="B710">
        <v>2</v>
      </c>
      <c r="C710">
        <v>1.85</v>
      </c>
    </row>
    <row r="711" spans="1:3">
      <c r="A711" t="s">
        <v>25</v>
      </c>
      <c r="B711">
        <v>2</v>
      </c>
      <c r="C711">
        <v>2.87</v>
      </c>
    </row>
    <row r="712" spans="1:3">
      <c r="A712" t="s">
        <v>25</v>
      </c>
      <c r="B712">
        <v>2</v>
      </c>
      <c r="C712">
        <v>2.4300000000000002</v>
      </c>
    </row>
    <row r="713" spans="1:3">
      <c r="A713" t="s">
        <v>25</v>
      </c>
      <c r="B713">
        <v>2</v>
      </c>
      <c r="C713">
        <v>2.54</v>
      </c>
    </row>
    <row r="714" spans="1:3">
      <c r="A714" t="s">
        <v>25</v>
      </c>
      <c r="B714">
        <v>2</v>
      </c>
      <c r="C714">
        <v>2.95</v>
      </c>
    </row>
    <row r="715" spans="1:3">
      <c r="A715" t="s">
        <v>25</v>
      </c>
      <c r="B715">
        <v>2</v>
      </c>
      <c r="C715">
        <v>3.08</v>
      </c>
    </row>
    <row r="716" spans="1:3">
      <c r="A716" t="s">
        <v>25</v>
      </c>
      <c r="B716">
        <v>2</v>
      </c>
      <c r="C716">
        <v>2.9</v>
      </c>
    </row>
    <row r="717" spans="1:3">
      <c r="A717" t="s">
        <v>25</v>
      </c>
      <c r="B717">
        <v>2</v>
      </c>
      <c r="C717">
        <v>2.72</v>
      </c>
    </row>
    <row r="718" spans="1:3">
      <c r="A718" t="s">
        <v>25</v>
      </c>
      <c r="B718">
        <v>2</v>
      </c>
      <c r="C718">
        <v>2.36</v>
      </c>
    </row>
    <row r="719" spans="1:3">
      <c r="A719" t="s">
        <v>25</v>
      </c>
      <c r="B719">
        <v>2</v>
      </c>
      <c r="C719">
        <v>2.29</v>
      </c>
    </row>
    <row r="720" spans="1:3">
      <c r="A720" t="s">
        <v>25</v>
      </c>
      <c r="B720">
        <v>2</v>
      </c>
      <c r="C720">
        <v>2.35</v>
      </c>
    </row>
    <row r="721" spans="1:3">
      <c r="A721" t="s">
        <v>25</v>
      </c>
      <c r="B721">
        <v>2</v>
      </c>
      <c r="C721">
        <v>2.27</v>
      </c>
    </row>
    <row r="722" spans="1:3">
      <c r="A722" t="s">
        <v>25</v>
      </c>
      <c r="B722">
        <v>2</v>
      </c>
      <c r="C722">
        <v>2.81</v>
      </c>
    </row>
    <row r="723" spans="1:3">
      <c r="A723" t="s">
        <v>25</v>
      </c>
      <c r="B723">
        <v>2</v>
      </c>
      <c r="C723">
        <v>2.74</v>
      </c>
    </row>
    <row r="724" spans="1:3">
      <c r="A724" t="s">
        <v>25</v>
      </c>
      <c r="B724">
        <v>2</v>
      </c>
      <c r="C724">
        <v>2.61</v>
      </c>
    </row>
    <row r="725" spans="1:3">
      <c r="A725" t="s">
        <v>25</v>
      </c>
      <c r="B725">
        <v>2</v>
      </c>
      <c r="C725">
        <v>3.3</v>
      </c>
    </row>
    <row r="726" spans="1:3">
      <c r="A726" t="s">
        <v>25</v>
      </c>
      <c r="B726">
        <v>2</v>
      </c>
      <c r="C726">
        <v>2.85</v>
      </c>
    </row>
    <row r="727" spans="1:3">
      <c r="A727" t="s">
        <v>25</v>
      </c>
      <c r="B727">
        <v>2</v>
      </c>
      <c r="C727">
        <v>2.97</v>
      </c>
    </row>
    <row r="728" spans="1:3">
      <c r="A728" t="s">
        <v>25</v>
      </c>
      <c r="B728">
        <v>2</v>
      </c>
      <c r="C728">
        <v>3.03</v>
      </c>
    </row>
    <row r="729" spans="1:3">
      <c r="A729" t="s">
        <v>25</v>
      </c>
      <c r="B729">
        <v>2</v>
      </c>
      <c r="C729">
        <v>3.42</v>
      </c>
    </row>
    <row r="730" spans="1:3">
      <c r="A730" t="s">
        <v>25</v>
      </c>
      <c r="B730">
        <v>2</v>
      </c>
      <c r="C730">
        <v>3.38</v>
      </c>
    </row>
    <row r="731" spans="1:3">
      <c r="A731" t="s">
        <v>25</v>
      </c>
      <c r="B731">
        <v>2</v>
      </c>
      <c r="C731">
        <v>2.5299999999999998</v>
      </c>
    </row>
    <row r="732" spans="1:3">
      <c r="A732" t="s">
        <v>25</v>
      </c>
      <c r="B732">
        <v>2</v>
      </c>
      <c r="C732">
        <v>2.21</v>
      </c>
    </row>
    <row r="733" spans="1:3">
      <c r="A733" t="s">
        <v>25</v>
      </c>
      <c r="B733">
        <v>2</v>
      </c>
      <c r="C733">
        <v>3.08</v>
      </c>
    </row>
    <row r="734" spans="1:3">
      <c r="A734" t="s">
        <v>25</v>
      </c>
      <c r="B734">
        <v>2</v>
      </c>
      <c r="C734">
        <v>2.74</v>
      </c>
    </row>
    <row r="735" spans="1:3">
      <c r="A735" t="s">
        <v>25</v>
      </c>
      <c r="B735">
        <v>3</v>
      </c>
      <c r="C735">
        <v>2.93</v>
      </c>
    </row>
    <row r="736" spans="1:3">
      <c r="A736" t="s">
        <v>25</v>
      </c>
      <c r="B736">
        <v>3</v>
      </c>
      <c r="C736">
        <v>3.13</v>
      </c>
    </row>
    <row r="737" spans="1:3">
      <c r="A737" t="s">
        <v>25</v>
      </c>
      <c r="B737">
        <v>3</v>
      </c>
      <c r="C737">
        <v>4.7</v>
      </c>
    </row>
    <row r="738" spans="1:3">
      <c r="A738" t="s">
        <v>25</v>
      </c>
      <c r="B738">
        <v>3</v>
      </c>
      <c r="C738">
        <v>3.84</v>
      </c>
    </row>
    <row r="739" spans="1:3">
      <c r="A739" t="s">
        <v>25</v>
      </c>
      <c r="B739">
        <v>3</v>
      </c>
      <c r="C739">
        <v>2.63</v>
      </c>
    </row>
    <row r="740" spans="1:3">
      <c r="A740" t="s">
        <v>25</v>
      </c>
      <c r="B740">
        <v>3</v>
      </c>
      <c r="C740">
        <v>2.46</v>
      </c>
    </row>
    <row r="741" spans="1:3">
      <c r="A741" t="s">
        <v>25</v>
      </c>
      <c r="B741">
        <v>3</v>
      </c>
      <c r="C741">
        <v>2.81</v>
      </c>
    </row>
    <row r="742" spans="1:3">
      <c r="A742" t="s">
        <v>25</v>
      </c>
      <c r="B742">
        <v>3</v>
      </c>
      <c r="C742">
        <v>3.44</v>
      </c>
    </row>
    <row r="743" spans="1:3">
      <c r="A743" t="s">
        <v>25</v>
      </c>
      <c r="B743">
        <v>3</v>
      </c>
      <c r="C743">
        <v>3.21</v>
      </c>
    </row>
    <row r="744" spans="1:3">
      <c r="A744" t="s">
        <v>25</v>
      </c>
      <c r="B744">
        <v>3</v>
      </c>
      <c r="C744">
        <v>3.36</v>
      </c>
    </row>
    <row r="745" spans="1:3">
      <c r="A745" t="s">
        <v>25</v>
      </c>
      <c r="B745">
        <v>3</v>
      </c>
      <c r="C745">
        <v>3.11</v>
      </c>
    </row>
    <row r="746" spans="1:3">
      <c r="A746" t="s">
        <v>25</v>
      </c>
      <c r="B746">
        <v>3</v>
      </c>
      <c r="C746">
        <v>2.4300000000000002</v>
      </c>
    </row>
    <row r="747" spans="1:3">
      <c r="A747" t="s">
        <v>25</v>
      </c>
      <c r="B747">
        <v>3</v>
      </c>
      <c r="C747">
        <v>3.04</v>
      </c>
    </row>
    <row r="748" spans="1:3">
      <c r="A748" t="s">
        <v>25</v>
      </c>
      <c r="B748">
        <v>3</v>
      </c>
      <c r="C748">
        <v>2.64</v>
      </c>
    </row>
    <row r="749" spans="1:3">
      <c r="A749" t="s">
        <v>25</v>
      </c>
      <c r="B749">
        <v>3</v>
      </c>
      <c r="C749">
        <v>3.58</v>
      </c>
    </row>
    <row r="750" spans="1:3">
      <c r="A750" t="s">
        <v>25</v>
      </c>
      <c r="B750">
        <v>3</v>
      </c>
      <c r="C750">
        <v>3.78</v>
      </c>
    </row>
    <row r="751" spans="1:3">
      <c r="A751" t="s">
        <v>25</v>
      </c>
      <c r="B751">
        <v>3</v>
      </c>
      <c r="C751">
        <v>3.49</v>
      </c>
    </row>
    <row r="752" spans="1:3">
      <c r="A752" t="s">
        <v>25</v>
      </c>
      <c r="B752">
        <v>3</v>
      </c>
      <c r="C752">
        <v>2.97</v>
      </c>
    </row>
    <row r="753" spans="1:3">
      <c r="A753" t="s">
        <v>25</v>
      </c>
      <c r="B753">
        <v>3</v>
      </c>
      <c r="C753">
        <v>2.56</v>
      </c>
    </row>
    <row r="754" spans="1:3">
      <c r="A754" t="s">
        <v>25</v>
      </c>
      <c r="B754">
        <v>3</v>
      </c>
      <c r="C754">
        <v>2.76</v>
      </c>
    </row>
    <row r="755" spans="1:3">
      <c r="A755" t="s">
        <v>25</v>
      </c>
      <c r="B755">
        <v>3</v>
      </c>
      <c r="C755">
        <v>3.21</v>
      </c>
    </row>
    <row r="756" spans="1:3">
      <c r="A756" t="s">
        <v>25</v>
      </c>
      <c r="B756">
        <v>3</v>
      </c>
      <c r="C756">
        <v>3.7</v>
      </c>
    </row>
    <row r="757" spans="1:3">
      <c r="A757" t="s">
        <v>25</v>
      </c>
      <c r="B757">
        <v>3</v>
      </c>
      <c r="C757">
        <v>3.05</v>
      </c>
    </row>
    <row r="758" spans="1:3">
      <c r="A758" t="s">
        <v>25</v>
      </c>
      <c r="B758">
        <v>3</v>
      </c>
      <c r="C758">
        <v>2.82</v>
      </c>
    </row>
    <row r="759" spans="1:3">
      <c r="A759" t="s">
        <v>25</v>
      </c>
      <c r="B759">
        <v>3</v>
      </c>
      <c r="C759">
        <v>2.58</v>
      </c>
    </row>
    <row r="760" spans="1:3">
      <c r="A760" t="s">
        <v>25</v>
      </c>
      <c r="B760">
        <v>3</v>
      </c>
      <c r="C760">
        <v>2.04</v>
      </c>
    </row>
    <row r="761" spans="1:3">
      <c r="A761" t="s">
        <v>25</v>
      </c>
      <c r="B761">
        <v>3</v>
      </c>
      <c r="C761">
        <v>3.25</v>
      </c>
    </row>
    <row r="762" spans="1:3">
      <c r="A762" t="s">
        <v>25</v>
      </c>
      <c r="B762">
        <v>3</v>
      </c>
      <c r="C762">
        <v>2.4900000000000002</v>
      </c>
    </row>
    <row r="763" spans="1:3">
      <c r="A763" t="s">
        <v>25</v>
      </c>
      <c r="B763">
        <v>3</v>
      </c>
      <c r="C763">
        <v>2.84</v>
      </c>
    </row>
    <row r="764" spans="1:3">
      <c r="A764" t="s">
        <v>25</v>
      </c>
      <c r="B764">
        <v>3</v>
      </c>
      <c r="C764">
        <v>3.18</v>
      </c>
    </row>
    <row r="765" spans="1:3">
      <c r="A765" t="s">
        <v>25</v>
      </c>
      <c r="B765">
        <v>3</v>
      </c>
      <c r="C765">
        <v>3.72</v>
      </c>
    </row>
    <row r="766" spans="1:3">
      <c r="A766" t="s">
        <v>25</v>
      </c>
      <c r="B766">
        <v>3</v>
      </c>
      <c r="C766">
        <v>3.21</v>
      </c>
    </row>
    <row r="767" spans="1:3">
      <c r="A767" t="s">
        <v>25</v>
      </c>
      <c r="B767">
        <v>3</v>
      </c>
      <c r="C767">
        <v>3.73</v>
      </c>
    </row>
    <row r="768" spans="1:3">
      <c r="A768" t="s">
        <v>25</v>
      </c>
      <c r="B768">
        <v>3</v>
      </c>
      <c r="C768">
        <v>3.91</v>
      </c>
    </row>
    <row r="769" spans="1:3">
      <c r="A769" t="s">
        <v>25</v>
      </c>
      <c r="B769">
        <v>3</v>
      </c>
      <c r="C769">
        <v>3.4</v>
      </c>
    </row>
    <row r="770" spans="1:3">
      <c r="A770" t="s">
        <v>25</v>
      </c>
      <c r="B770">
        <v>3</v>
      </c>
      <c r="C770">
        <v>2.79</v>
      </c>
    </row>
    <row r="771" spans="1:3">
      <c r="A771" t="s">
        <v>25</v>
      </c>
      <c r="B771">
        <v>3</v>
      </c>
      <c r="C771">
        <v>3.67</v>
      </c>
    </row>
    <row r="772" spans="1:3">
      <c r="A772" t="s">
        <v>25</v>
      </c>
      <c r="B772">
        <v>3</v>
      </c>
      <c r="C772">
        <v>2.42</v>
      </c>
    </row>
    <row r="773" spans="1:3">
      <c r="A773" t="s">
        <v>25</v>
      </c>
      <c r="B773">
        <v>3</v>
      </c>
      <c r="C773">
        <v>3.13</v>
      </c>
    </row>
    <row r="774" spans="1:3">
      <c r="A774" t="s">
        <v>25</v>
      </c>
      <c r="B774">
        <v>3</v>
      </c>
      <c r="C774">
        <v>3.03</v>
      </c>
    </row>
    <row r="775" spans="1:3">
      <c r="A775" t="s">
        <v>25</v>
      </c>
      <c r="B775">
        <v>3</v>
      </c>
      <c r="C775">
        <v>3.34</v>
      </c>
    </row>
    <row r="776" spans="1:3">
      <c r="A776" t="s">
        <v>25</v>
      </c>
      <c r="B776">
        <v>4</v>
      </c>
      <c r="C776">
        <v>3.63</v>
      </c>
    </row>
    <row r="777" spans="1:3">
      <c r="A777" t="s">
        <v>25</v>
      </c>
      <c r="B777">
        <v>4</v>
      </c>
      <c r="C777">
        <v>5.13</v>
      </c>
    </row>
    <row r="778" spans="1:3">
      <c r="A778" t="s">
        <v>25</v>
      </c>
      <c r="B778">
        <v>4</v>
      </c>
      <c r="C778">
        <v>3.1</v>
      </c>
    </row>
    <row r="779" spans="1:3">
      <c r="A779" t="s">
        <v>25</v>
      </c>
      <c r="B779">
        <v>4</v>
      </c>
      <c r="C779">
        <v>2.94</v>
      </c>
    </row>
    <row r="780" spans="1:3">
      <c r="A780" t="s">
        <v>25</v>
      </c>
      <c r="B780">
        <v>4</v>
      </c>
      <c r="C780">
        <v>4.17</v>
      </c>
    </row>
    <row r="781" spans="1:3">
      <c r="A781" t="s">
        <v>25</v>
      </c>
      <c r="B781">
        <v>4</v>
      </c>
      <c r="C781">
        <v>3.6</v>
      </c>
    </row>
    <row r="782" spans="1:3">
      <c r="A782" t="s">
        <v>25</v>
      </c>
      <c r="B782">
        <v>4</v>
      </c>
      <c r="C782">
        <v>2.54</v>
      </c>
    </row>
    <row r="783" spans="1:3">
      <c r="A783" t="s">
        <v>25</v>
      </c>
      <c r="B783">
        <v>4</v>
      </c>
      <c r="C783">
        <v>3.39</v>
      </c>
    </row>
    <row r="784" spans="1:3">
      <c r="A784" t="s">
        <v>25</v>
      </c>
      <c r="B784">
        <v>4</v>
      </c>
      <c r="C784">
        <v>3.21</v>
      </c>
    </row>
    <row r="785" spans="1:3">
      <c r="A785" t="s">
        <v>25</v>
      </c>
      <c r="B785">
        <v>4</v>
      </c>
      <c r="C785">
        <v>2.7</v>
      </c>
    </row>
    <row r="786" spans="1:3">
      <c r="A786" t="s">
        <v>25</v>
      </c>
      <c r="B786">
        <v>4</v>
      </c>
      <c r="C786">
        <v>2.83</v>
      </c>
    </row>
    <row r="787" spans="1:3">
      <c r="A787" t="s">
        <v>25</v>
      </c>
      <c r="B787">
        <v>4</v>
      </c>
      <c r="C787">
        <v>3.22</v>
      </c>
    </row>
    <row r="788" spans="1:3">
      <c r="A788" t="s">
        <v>25</v>
      </c>
      <c r="B788">
        <v>4</v>
      </c>
      <c r="C788">
        <v>3.08</v>
      </c>
    </row>
    <row r="789" spans="1:3">
      <c r="A789" t="s">
        <v>25</v>
      </c>
      <c r="B789">
        <v>4</v>
      </c>
      <c r="C789">
        <v>4.08</v>
      </c>
    </row>
    <row r="790" spans="1:3">
      <c r="A790" t="s">
        <v>25</v>
      </c>
      <c r="B790">
        <v>4</v>
      </c>
      <c r="C790">
        <v>2.86</v>
      </c>
    </row>
    <row r="791" spans="1:3">
      <c r="A791" t="s">
        <v>25</v>
      </c>
      <c r="B791">
        <v>4</v>
      </c>
      <c r="C791">
        <v>2.86</v>
      </c>
    </row>
    <row r="792" spans="1:3">
      <c r="A792" t="s">
        <v>25</v>
      </c>
      <c r="B792">
        <v>4</v>
      </c>
      <c r="C792">
        <v>3.84</v>
      </c>
    </row>
    <row r="793" spans="1:3">
      <c r="A793" t="s">
        <v>25</v>
      </c>
      <c r="B793">
        <v>4</v>
      </c>
      <c r="C793">
        <v>3.02</v>
      </c>
    </row>
    <row r="794" spans="1:3">
      <c r="A794" t="s">
        <v>25</v>
      </c>
      <c r="B794">
        <v>4</v>
      </c>
      <c r="C794">
        <v>4.1500000000000004</v>
      </c>
    </row>
    <row r="795" spans="1:3">
      <c r="A795" t="s">
        <v>25</v>
      </c>
      <c r="B795">
        <v>4</v>
      </c>
      <c r="C795">
        <v>3.29</v>
      </c>
    </row>
    <row r="796" spans="1:3">
      <c r="A796" t="s">
        <v>25</v>
      </c>
      <c r="B796">
        <v>4</v>
      </c>
      <c r="C796">
        <v>3.81</v>
      </c>
    </row>
    <row r="797" spans="1:3">
      <c r="A797" t="s">
        <v>25</v>
      </c>
      <c r="B797">
        <v>4</v>
      </c>
      <c r="C797">
        <v>2.23</v>
      </c>
    </row>
    <row r="798" spans="1:3">
      <c r="A798" t="s">
        <v>25</v>
      </c>
      <c r="B798">
        <v>4</v>
      </c>
      <c r="C798">
        <v>3.3</v>
      </c>
    </row>
    <row r="799" spans="1:3">
      <c r="A799" t="s">
        <v>25</v>
      </c>
      <c r="B799">
        <v>4</v>
      </c>
      <c r="C799">
        <v>3.47</v>
      </c>
    </row>
    <row r="800" spans="1:3">
      <c r="A800" t="s">
        <v>25</v>
      </c>
      <c r="B800">
        <v>4</v>
      </c>
      <c r="C800">
        <v>3.11</v>
      </c>
    </row>
    <row r="801" spans="1:3">
      <c r="A801" t="s">
        <v>25</v>
      </c>
      <c r="B801">
        <v>4</v>
      </c>
      <c r="C801">
        <v>3.58</v>
      </c>
    </row>
    <row r="802" spans="1:3">
      <c r="A802" t="s">
        <v>25</v>
      </c>
      <c r="B802">
        <v>4</v>
      </c>
      <c r="C802">
        <v>3.6</v>
      </c>
    </row>
    <row r="803" spans="1:3">
      <c r="A803" t="s">
        <v>25</v>
      </c>
      <c r="B803">
        <v>4</v>
      </c>
      <c r="C803">
        <v>3.92</v>
      </c>
    </row>
    <row r="804" spans="1:3">
      <c r="A804" t="s">
        <v>25</v>
      </c>
      <c r="B804">
        <v>4</v>
      </c>
      <c r="C804">
        <v>4.3899999999999997</v>
      </c>
    </row>
    <row r="805" spans="1:3">
      <c r="A805" t="s">
        <v>25</v>
      </c>
      <c r="B805">
        <v>4</v>
      </c>
      <c r="C805">
        <v>3.91</v>
      </c>
    </row>
    <row r="806" spans="1:3">
      <c r="A806" t="s">
        <v>25</v>
      </c>
      <c r="B806">
        <v>4</v>
      </c>
      <c r="C806">
        <v>2.69</v>
      </c>
    </row>
    <row r="807" spans="1:3">
      <c r="A807" t="s">
        <v>25</v>
      </c>
      <c r="B807">
        <v>4</v>
      </c>
      <c r="C807">
        <v>3.41</v>
      </c>
    </row>
    <row r="808" spans="1:3">
      <c r="A808" t="s">
        <v>25</v>
      </c>
      <c r="B808">
        <v>4</v>
      </c>
      <c r="C808">
        <v>3.48</v>
      </c>
    </row>
    <row r="809" spans="1:3">
      <c r="A809" t="s">
        <v>25</v>
      </c>
      <c r="B809">
        <v>4</v>
      </c>
      <c r="C809">
        <v>3</v>
      </c>
    </row>
    <row r="810" spans="1:3">
      <c r="A810" t="s">
        <v>25</v>
      </c>
      <c r="B810">
        <v>4</v>
      </c>
      <c r="C810">
        <v>3.5</v>
      </c>
    </row>
    <row r="811" spans="1:3">
      <c r="A811" t="s">
        <v>25</v>
      </c>
      <c r="B811">
        <v>4</v>
      </c>
      <c r="C811">
        <v>3.61</v>
      </c>
    </row>
    <row r="812" spans="1:3">
      <c r="A812" t="s">
        <v>25</v>
      </c>
      <c r="B812">
        <v>4</v>
      </c>
      <c r="C812">
        <v>2.64</v>
      </c>
    </row>
    <row r="813" spans="1:3">
      <c r="A813" t="s">
        <v>25</v>
      </c>
      <c r="B813">
        <v>4</v>
      </c>
      <c r="C813">
        <v>3.2</v>
      </c>
    </row>
    <row r="814" spans="1:3">
      <c r="A814" t="s">
        <v>25</v>
      </c>
      <c r="B814">
        <v>4</v>
      </c>
      <c r="C814">
        <v>3.13</v>
      </c>
    </row>
    <row r="815" spans="1:3">
      <c r="A815" t="s">
        <v>25</v>
      </c>
      <c r="B815">
        <v>4</v>
      </c>
      <c r="C815">
        <v>3.72</v>
      </c>
    </row>
    <row r="817" spans="1:36">
      <c r="A817" t="s">
        <v>26</v>
      </c>
    </row>
    <row r="818" spans="1:36">
      <c r="A818" t="s">
        <v>27</v>
      </c>
    </row>
    <row r="819" spans="1:36">
      <c r="B819" t="s">
        <v>28</v>
      </c>
      <c r="C819" t="s">
        <v>29</v>
      </c>
      <c r="D819" t="s">
        <v>28</v>
      </c>
      <c r="E819" t="s">
        <v>29</v>
      </c>
      <c r="F819" t="s">
        <v>30</v>
      </c>
      <c r="G819" t="s">
        <v>30</v>
      </c>
    </row>
    <row r="820" spans="1:36">
      <c r="B820" t="s">
        <v>31</v>
      </c>
      <c r="C820" t="s">
        <v>31</v>
      </c>
      <c r="D820" t="s">
        <v>32</v>
      </c>
      <c r="E820" t="s">
        <v>32</v>
      </c>
      <c r="F820" t="s">
        <v>12</v>
      </c>
      <c r="G820" t="s">
        <v>33</v>
      </c>
    </row>
    <row r="821" spans="1:36">
      <c r="A821" t="s">
        <v>34</v>
      </c>
      <c r="B821">
        <v>3</v>
      </c>
      <c r="C821">
        <v>0.97408795356750488</v>
      </c>
      <c r="D821">
        <v>794</v>
      </c>
      <c r="E821">
        <v>0.15039561688899994</v>
      </c>
      <c r="F821">
        <v>6.476837158203125</v>
      </c>
      <c r="G821" s="3">
        <v>2.4754187325015664E-4</v>
      </c>
    </row>
    <row r="822" spans="1:36">
      <c r="A822" t="s">
        <v>35</v>
      </c>
      <c r="B822">
        <v>4</v>
      </c>
      <c r="C822">
        <v>72.958580017089844</v>
      </c>
      <c r="D822">
        <v>794</v>
      </c>
      <c r="E822">
        <v>0.15039561688899994</v>
      </c>
      <c r="F822">
        <v>485.111083984375</v>
      </c>
      <c r="G822" s="3">
        <v>0</v>
      </c>
    </row>
    <row r="823" spans="1:36">
      <c r="A823" t="s">
        <v>36</v>
      </c>
      <c r="B823">
        <v>12</v>
      </c>
      <c r="C823">
        <v>0.13855777680873871</v>
      </c>
      <c r="D823">
        <v>794</v>
      </c>
      <c r="E823">
        <v>0.15039561688899994</v>
      </c>
      <c r="F823">
        <v>0.92128872871398926</v>
      </c>
      <c r="G823">
        <v>0.52479565143585205</v>
      </c>
    </row>
    <row r="825" spans="1:36">
      <c r="A825" t="s">
        <v>37</v>
      </c>
      <c r="C825" t="s">
        <v>38</v>
      </c>
    </row>
    <row r="826" spans="1:36">
      <c r="A826" t="s">
        <v>39</v>
      </c>
      <c r="C826" t="s">
        <v>39</v>
      </c>
    </row>
    <row r="827" spans="1:36">
      <c r="B827" t="s">
        <v>40</v>
      </c>
      <c r="D827" t="s">
        <v>30</v>
      </c>
      <c r="F827" t="s">
        <v>30</v>
      </c>
    </row>
    <row r="828" spans="1:36">
      <c r="B828" t="s">
        <v>41</v>
      </c>
      <c r="C828" t="s">
        <v>42</v>
      </c>
      <c r="D828" t="s">
        <v>43</v>
      </c>
      <c r="E828" t="s">
        <v>44</v>
      </c>
      <c r="F828" t="s">
        <v>45</v>
      </c>
      <c r="G828" t="s">
        <v>46</v>
      </c>
      <c r="H828" t="s">
        <v>47</v>
      </c>
      <c r="I828" t="s">
        <v>48</v>
      </c>
      <c r="J828" t="s">
        <v>49</v>
      </c>
      <c r="K828" t="s">
        <v>21</v>
      </c>
      <c r="P828" t="s">
        <v>50</v>
      </c>
    </row>
    <row r="829" spans="1:36">
      <c r="A829" t="s">
        <v>20</v>
      </c>
      <c r="B829">
        <v>1.84416663646698</v>
      </c>
      <c r="C829">
        <v>0.21610020101070404</v>
      </c>
      <c r="D829">
        <v>60</v>
      </c>
      <c r="E829">
        <f>+SQRT(D829)</f>
        <v>7.745966692414834</v>
      </c>
      <c r="F829">
        <f>+C829/E829</f>
        <v>2.7898415987551065E-2</v>
      </c>
      <c r="G829">
        <f>+(F829/B829)*100</f>
        <v>1.5127925771934758</v>
      </c>
      <c r="H829" t="s">
        <v>51</v>
      </c>
      <c r="I829">
        <f t="shared" ref="I829:I848" si="0">+K829+F829</f>
        <v>1.872065052454531</v>
      </c>
      <c r="J829">
        <f t="shared" ref="J829:J848" si="1">+K829-F829</f>
        <v>1.8162682204794289</v>
      </c>
      <c r="K829">
        <v>1.84416663646698</v>
      </c>
      <c r="P829" t="s">
        <v>52</v>
      </c>
    </row>
    <row r="830" spans="1:36">
      <c r="A830" t="s">
        <v>20</v>
      </c>
      <c r="B830">
        <v>2.3469231128692627</v>
      </c>
      <c r="C830">
        <v>0.28187486529350281</v>
      </c>
      <c r="D830">
        <v>39</v>
      </c>
      <c r="E830">
        <f t="shared" ref="E830:E845" si="2">+SQRT(D830)</f>
        <v>6.2449979983983983</v>
      </c>
      <c r="F830">
        <f t="shared" ref="F830:F845" si="3">+C830/E830</f>
        <v>4.5136101783506237E-2</v>
      </c>
      <c r="G830">
        <f t="shared" ref="G830:G845" si="4">+(F830/B830)*100</f>
        <v>1.9232032585986374</v>
      </c>
      <c r="H830" t="s">
        <v>53</v>
      </c>
      <c r="I830">
        <f t="shared" si="0"/>
        <v>2.3920592146527691</v>
      </c>
      <c r="J830">
        <f t="shared" si="1"/>
        <v>2.3017870110857563</v>
      </c>
      <c r="K830">
        <v>2.3469231128692627</v>
      </c>
      <c r="P830" t="s">
        <v>54</v>
      </c>
    </row>
    <row r="831" spans="1:36">
      <c r="A831" t="s">
        <v>20</v>
      </c>
      <c r="B831">
        <v>2.9187178611755371</v>
      </c>
      <c r="C831">
        <v>0.33649259805679321</v>
      </c>
      <c r="D831">
        <v>39</v>
      </c>
      <c r="E831">
        <f t="shared" si="2"/>
        <v>6.2449979983983983</v>
      </c>
      <c r="F831">
        <f t="shared" si="3"/>
        <v>5.3881938495911545E-2</v>
      </c>
      <c r="G831">
        <f t="shared" si="4"/>
        <v>1.846082460132346</v>
      </c>
      <c r="H831" t="s">
        <v>55</v>
      </c>
      <c r="I831">
        <f t="shared" si="0"/>
        <v>2.9725997996714488</v>
      </c>
      <c r="J831">
        <f t="shared" si="1"/>
        <v>2.8648359226796254</v>
      </c>
      <c r="K831">
        <v>2.9187178611755371</v>
      </c>
      <c r="Q831" t="s">
        <v>56</v>
      </c>
      <c r="R831" t="s">
        <v>57</v>
      </c>
      <c r="S831" t="s">
        <v>58</v>
      </c>
      <c r="T831" t="s">
        <v>59</v>
      </c>
      <c r="U831" t="s">
        <v>60</v>
      </c>
      <c r="V831" t="s">
        <v>61</v>
      </c>
      <c r="W831" t="s">
        <v>62</v>
      </c>
      <c r="X831" t="s">
        <v>63</v>
      </c>
      <c r="Y831" t="s">
        <v>64</v>
      </c>
      <c r="Z831" t="s">
        <v>65</v>
      </c>
      <c r="AA831" t="s">
        <v>66</v>
      </c>
      <c r="AB831" t="s">
        <v>67</v>
      </c>
      <c r="AC831" t="s">
        <v>68</v>
      </c>
      <c r="AD831" t="s">
        <v>69</v>
      </c>
      <c r="AE831" t="s">
        <v>70</v>
      </c>
      <c r="AF831" t="s">
        <v>71</v>
      </c>
      <c r="AG831" t="s">
        <v>72</v>
      </c>
      <c r="AH831" t="s">
        <v>73</v>
      </c>
      <c r="AI831" t="s">
        <v>74</v>
      </c>
      <c r="AJ831" t="s">
        <v>75</v>
      </c>
    </row>
    <row r="832" spans="1:36">
      <c r="A832" t="s">
        <v>20</v>
      </c>
      <c r="B832">
        <v>3.3558974266052246</v>
      </c>
      <c r="C832">
        <v>0.39771530032157898</v>
      </c>
      <c r="D832">
        <v>39</v>
      </c>
      <c r="E832">
        <f t="shared" si="2"/>
        <v>6.2449979983983983</v>
      </c>
      <c r="F832">
        <f t="shared" si="3"/>
        <v>6.3685416780530218E-2</v>
      </c>
      <c r="G832">
        <f t="shared" si="4"/>
        <v>1.8977164282685908</v>
      </c>
      <c r="H832" t="s">
        <v>76</v>
      </c>
      <c r="I832">
        <f t="shared" si="0"/>
        <v>3.4195828433857547</v>
      </c>
      <c r="J832">
        <f t="shared" si="1"/>
        <v>3.2922120098246945</v>
      </c>
      <c r="K832">
        <v>3.3558974266052246</v>
      </c>
      <c r="Q832" t="s">
        <v>77</v>
      </c>
      <c r="R832" t="s">
        <v>78</v>
      </c>
      <c r="S832" t="s">
        <v>79</v>
      </c>
      <c r="T832" t="s">
        <v>80</v>
      </c>
      <c r="U832" t="s">
        <v>81</v>
      </c>
      <c r="V832" t="s">
        <v>82</v>
      </c>
      <c r="W832" t="s">
        <v>83</v>
      </c>
      <c r="X832" t="s">
        <v>84</v>
      </c>
      <c r="Y832" t="s">
        <v>85</v>
      </c>
      <c r="Z832" t="s">
        <v>86</v>
      </c>
      <c r="AA832" t="s">
        <v>87</v>
      </c>
      <c r="AB832" t="s">
        <v>88</v>
      </c>
      <c r="AC832" t="s">
        <v>89</v>
      </c>
      <c r="AD832" t="s">
        <v>90</v>
      </c>
      <c r="AE832" t="s">
        <v>91</v>
      </c>
      <c r="AF832" t="s">
        <v>92</v>
      </c>
      <c r="AG832" t="s">
        <v>93</v>
      </c>
      <c r="AH832" t="s">
        <v>94</v>
      </c>
      <c r="AI832" t="s">
        <v>95</v>
      </c>
      <c r="AJ832" t="s">
        <v>96</v>
      </c>
    </row>
    <row r="833" spans="1:36">
      <c r="A833" t="s">
        <v>20</v>
      </c>
      <c r="B833">
        <v>3.6205127239227295</v>
      </c>
      <c r="C833">
        <v>0.47173222899436951</v>
      </c>
      <c r="D833">
        <v>39</v>
      </c>
      <c r="E833">
        <f t="shared" si="2"/>
        <v>6.2449979983983983</v>
      </c>
      <c r="F833">
        <f t="shared" si="3"/>
        <v>7.5537610919226977E-2</v>
      </c>
      <c r="G833">
        <f t="shared" si="4"/>
        <v>2.0863788275099329</v>
      </c>
      <c r="H833" t="s">
        <v>97</v>
      </c>
      <c r="I833">
        <f t="shared" si="0"/>
        <v>3.6960503348419564</v>
      </c>
      <c r="J833">
        <f t="shared" si="1"/>
        <v>3.5449751130035025</v>
      </c>
      <c r="K833">
        <v>3.6205127239227295</v>
      </c>
      <c r="P833" t="s">
        <v>20</v>
      </c>
      <c r="R833">
        <v>4.3015147639380302E-6</v>
      </c>
      <c r="S833">
        <v>1.4782050357098342E-6</v>
      </c>
      <c r="T833">
        <v>1.9431379314482911E-6</v>
      </c>
      <c r="U833">
        <v>2.1689868390240008E-6</v>
      </c>
      <c r="V833">
        <v>0.60063904523849487</v>
      </c>
      <c r="W833">
        <v>8.1659363786457106E-6</v>
      </c>
      <c r="X833">
        <v>1.3841599866282195E-6</v>
      </c>
      <c r="Y833">
        <v>1.7698182546155294E-6</v>
      </c>
      <c r="Z833">
        <v>2.0967161162843695E-6</v>
      </c>
      <c r="AA833">
        <v>0.57821142673492432</v>
      </c>
      <c r="AB833">
        <v>5.00684018334141E-6</v>
      </c>
      <c r="AC833">
        <v>1.2666042721320991E-6</v>
      </c>
      <c r="AD833">
        <v>1.683846790001553E-6</v>
      </c>
      <c r="AE833">
        <v>1.8647964452611632E-6</v>
      </c>
      <c r="AF833">
        <v>0.73094260692596436</v>
      </c>
      <c r="AG833">
        <v>2.1060752260382287E-5</v>
      </c>
      <c r="AH833">
        <v>4.5896208575868513E-6</v>
      </c>
      <c r="AI833">
        <v>1.5768262073834194E-6</v>
      </c>
      <c r="AJ833">
        <v>2.0414902337506646E-6</v>
      </c>
    </row>
    <row r="834" spans="1:36">
      <c r="A834" t="s">
        <v>23</v>
      </c>
      <c r="B834">
        <v>1.8927026987075806</v>
      </c>
      <c r="C834">
        <v>0.19903445243835449</v>
      </c>
      <c r="D834">
        <v>37</v>
      </c>
      <c r="E834">
        <f t="shared" si="2"/>
        <v>6.0827625302982193</v>
      </c>
      <c r="F834">
        <f t="shared" si="3"/>
        <v>3.2721062419741778E-2</v>
      </c>
      <c r="G834">
        <f t="shared" si="4"/>
        <v>1.7288009597114824</v>
      </c>
      <c r="H834" t="s">
        <v>98</v>
      </c>
      <c r="I834">
        <f t="shared" si="0"/>
        <v>1.9254237611273224</v>
      </c>
      <c r="J834">
        <f t="shared" si="1"/>
        <v>1.8599816362878387</v>
      </c>
      <c r="K834">
        <v>1.8927026987075806</v>
      </c>
      <c r="P834" t="s">
        <v>20</v>
      </c>
      <c r="Q834" s="3">
        <v>4.3015147639380302E-6</v>
      </c>
      <c r="S834">
        <v>4.2915621634165291E-6</v>
      </c>
      <c r="T834">
        <v>1.3841599866282195E-6</v>
      </c>
      <c r="U834">
        <v>1.683846790001553E-6</v>
      </c>
      <c r="V834">
        <v>4.6044906412134878E-6</v>
      </c>
      <c r="W834">
        <v>0.33534851670265198</v>
      </c>
      <c r="X834">
        <v>2.6226111913274508E-6</v>
      </c>
      <c r="Y834">
        <v>4.5896208575868513E-6</v>
      </c>
      <c r="Z834">
        <v>1.5768262073834194E-6</v>
      </c>
      <c r="AA834">
        <v>4.3869404180441052E-6</v>
      </c>
      <c r="AB834">
        <v>0.46189826726913452</v>
      </c>
      <c r="AC834">
        <v>1.0997116987709887E-5</v>
      </c>
      <c r="AD834">
        <v>4.2816459426830988E-6</v>
      </c>
      <c r="AE834">
        <v>1.2666042721320991E-6</v>
      </c>
      <c r="AF834">
        <v>4.5981360017322004E-6</v>
      </c>
      <c r="AG834">
        <v>0.20849718153476715</v>
      </c>
      <c r="AH834">
        <v>1.3887882232666016E-5</v>
      </c>
      <c r="AI834">
        <v>4.0293066376761999E-6</v>
      </c>
      <c r="AJ834">
        <v>1.4782050357098342E-6</v>
      </c>
    </row>
    <row r="835" spans="1:36">
      <c r="A835" t="s">
        <v>23</v>
      </c>
      <c r="B835">
        <v>2.257948637008667</v>
      </c>
      <c r="C835">
        <v>0.28965660929679871</v>
      </c>
      <c r="D835">
        <v>39</v>
      </c>
      <c r="E835">
        <f t="shared" si="2"/>
        <v>6.2449979983983983</v>
      </c>
      <c r="F835">
        <f t="shared" si="3"/>
        <v>4.6382178084137811E-2</v>
      </c>
      <c r="G835">
        <f t="shared" si="4"/>
        <v>2.0541733024354785</v>
      </c>
      <c r="H835" t="s">
        <v>99</v>
      </c>
      <c r="I835">
        <f t="shared" si="0"/>
        <v>2.304330815092805</v>
      </c>
      <c r="J835">
        <f t="shared" si="1"/>
        <v>2.211566458924529</v>
      </c>
      <c r="K835">
        <v>2.257948637008667</v>
      </c>
      <c r="P835" t="s">
        <v>20</v>
      </c>
      <c r="Q835" s="3">
        <v>1.4782050357098342E-6</v>
      </c>
      <c r="R835" s="3">
        <v>4.2915621634165291E-6</v>
      </c>
      <c r="T835">
        <v>5.1379734031797852E-6</v>
      </c>
      <c r="U835">
        <v>1.2666042721320991E-6</v>
      </c>
      <c r="V835">
        <v>1.2666042721320991E-6</v>
      </c>
      <c r="W835">
        <v>4.2816459426830988E-6</v>
      </c>
      <c r="X835">
        <v>0.32369959354400635</v>
      </c>
      <c r="Y835">
        <v>2.7481318102218211E-4</v>
      </c>
      <c r="Z835">
        <v>4.5896208575868513E-6</v>
      </c>
      <c r="AA835">
        <v>1.3841599866282195E-6</v>
      </c>
      <c r="AB835">
        <v>4.0293066376761999E-6</v>
      </c>
      <c r="AC835">
        <v>0.2224983423948288</v>
      </c>
      <c r="AD835">
        <v>6.8412786349654198E-3</v>
      </c>
      <c r="AE835">
        <v>6.6310826696280856E-6</v>
      </c>
      <c r="AF835">
        <v>1.5768262073834194E-6</v>
      </c>
      <c r="AG835">
        <v>4.5896208575868513E-6</v>
      </c>
      <c r="AH835">
        <v>5.7859357446432114E-2</v>
      </c>
      <c r="AI835">
        <v>1.3955831527709961E-2</v>
      </c>
      <c r="AJ835">
        <v>4.4902672016178258E-6</v>
      </c>
    </row>
    <row r="836" spans="1:36">
      <c r="A836" t="s">
        <v>23</v>
      </c>
      <c r="B836">
        <v>2.833420991897583</v>
      </c>
      <c r="C836">
        <v>0.38784417510032654</v>
      </c>
      <c r="D836">
        <v>38</v>
      </c>
      <c r="E836">
        <f t="shared" si="2"/>
        <v>6.164414002968976</v>
      </c>
      <c r="F836">
        <f t="shared" si="3"/>
        <v>6.2916633262063287E-2</v>
      </c>
      <c r="G836">
        <f t="shared" si="4"/>
        <v>2.2205183572077338</v>
      </c>
      <c r="H836" t="s">
        <v>100</v>
      </c>
      <c r="I836">
        <f t="shared" si="0"/>
        <v>2.8963376251596462</v>
      </c>
      <c r="J836">
        <f t="shared" si="1"/>
        <v>2.7705043586355198</v>
      </c>
      <c r="K836">
        <v>2.833420991897583</v>
      </c>
      <c r="P836" t="s">
        <v>20</v>
      </c>
      <c r="Q836" s="3">
        <v>1.9431379314482911E-6</v>
      </c>
      <c r="R836" s="3">
        <v>1.3841599866282195E-6</v>
      </c>
      <c r="S836" s="3">
        <v>5.1379734031797852E-6</v>
      </c>
      <c r="U836">
        <v>3.9545712061226368E-3</v>
      </c>
      <c r="V836">
        <v>1.7698182546155294E-6</v>
      </c>
      <c r="W836">
        <v>1.5768262073834194E-6</v>
      </c>
      <c r="X836">
        <v>4.2915803533105645E-6</v>
      </c>
      <c r="Y836">
        <v>0.24103228747844696</v>
      </c>
      <c r="Z836">
        <v>8.9044913649559021E-2</v>
      </c>
      <c r="AA836">
        <v>1.8647964452611632E-6</v>
      </c>
      <c r="AB836">
        <v>1.4782050357098342E-6</v>
      </c>
      <c r="AC836">
        <v>4.5896208575868513E-6</v>
      </c>
      <c r="AD836">
        <v>3.8495812565088272E-2</v>
      </c>
      <c r="AE836">
        <v>0.86125069856643677</v>
      </c>
      <c r="AF836">
        <v>2.0414902337506646E-6</v>
      </c>
      <c r="AG836">
        <v>1.683846790001553E-6</v>
      </c>
      <c r="AH836">
        <v>1.2666042721320991E-6</v>
      </c>
      <c r="AI836">
        <v>1.8089165911078453E-2</v>
      </c>
      <c r="AJ836">
        <v>0.74946165084838867</v>
      </c>
    </row>
    <row r="837" spans="1:36">
      <c r="A837" t="s">
        <v>23</v>
      </c>
      <c r="B837">
        <v>3.2478947639465332</v>
      </c>
      <c r="C837">
        <v>0.41086038947105408</v>
      </c>
      <c r="D837">
        <v>38</v>
      </c>
      <c r="E837">
        <f t="shared" si="2"/>
        <v>6.164414002968976</v>
      </c>
      <c r="F837">
        <f t="shared" si="3"/>
        <v>6.6650356266332977E-2</v>
      </c>
      <c r="G837">
        <f t="shared" si="4"/>
        <v>2.0521094773817672</v>
      </c>
      <c r="H837" t="s">
        <v>101</v>
      </c>
      <c r="I837">
        <f t="shared" si="0"/>
        <v>3.3145451202128662</v>
      </c>
      <c r="J837">
        <f t="shared" si="1"/>
        <v>3.1812444076802002</v>
      </c>
      <c r="K837">
        <v>3.2478947639465332</v>
      </c>
      <c r="P837" t="s">
        <v>20</v>
      </c>
      <c r="Q837" s="3">
        <v>2.1689868390240008E-6</v>
      </c>
      <c r="R837" s="3">
        <v>1.683846790001553E-6</v>
      </c>
      <c r="S837" s="3">
        <v>1.2666042721320991E-6</v>
      </c>
      <c r="T837" s="3">
        <v>3.9545712061226368E-3</v>
      </c>
      <c r="V837">
        <v>2.0414902337506646E-6</v>
      </c>
      <c r="W837">
        <v>1.8647964452611632E-6</v>
      </c>
      <c r="X837">
        <v>1.3841599866282195E-6</v>
      </c>
      <c r="Y837">
        <v>4.9703292461344972E-5</v>
      </c>
      <c r="Z837">
        <v>0.20644503831863403</v>
      </c>
      <c r="AA837">
        <v>2.0967161162843695E-6</v>
      </c>
      <c r="AB837">
        <v>1.7698182546155294E-6</v>
      </c>
      <c r="AC837">
        <v>1.4782050357098342E-6</v>
      </c>
      <c r="AD837">
        <v>4.5995448090252466E-6</v>
      </c>
      <c r="AE837">
        <v>2.6708212681114674E-3</v>
      </c>
      <c r="AF837">
        <v>2.2461993012257153E-6</v>
      </c>
      <c r="AG837">
        <v>1.9431379314482911E-6</v>
      </c>
      <c r="AH837">
        <v>1.5768262073834194E-6</v>
      </c>
      <c r="AI837">
        <v>4.6321965783135965E-6</v>
      </c>
      <c r="AJ837">
        <v>8.4425453096628189E-3</v>
      </c>
    </row>
    <row r="838" spans="1:36">
      <c r="A838" t="s">
        <v>23</v>
      </c>
      <c r="B838">
        <v>3.5113158226013184</v>
      </c>
      <c r="C838">
        <v>0.45779833197593689</v>
      </c>
      <c r="D838">
        <v>38</v>
      </c>
      <c r="E838">
        <f t="shared" si="2"/>
        <v>6.164414002968976</v>
      </c>
      <c r="F838">
        <f t="shared" si="3"/>
        <v>7.4264696004429101E-2</v>
      </c>
      <c r="G838">
        <f t="shared" si="4"/>
        <v>2.115010433593266</v>
      </c>
      <c r="H838" t="s">
        <v>102</v>
      </c>
      <c r="I838">
        <f t="shared" si="0"/>
        <v>3.5855805186057474</v>
      </c>
      <c r="J838">
        <f t="shared" si="1"/>
        <v>3.4370511265968893</v>
      </c>
      <c r="K838">
        <v>3.5113158226013184</v>
      </c>
      <c r="P838" t="s">
        <v>23</v>
      </c>
      <c r="Q838">
        <v>0.60063904523849487</v>
      </c>
      <c r="R838" s="3">
        <v>4.6044906412134878E-6</v>
      </c>
      <c r="S838" s="3">
        <v>1.2666042721320991E-6</v>
      </c>
      <c r="T838" s="3">
        <v>1.7698182546155294E-6</v>
      </c>
      <c r="U838" s="3">
        <v>2.0414902337506646E-6</v>
      </c>
      <c r="W838">
        <v>4.4555465137818828E-5</v>
      </c>
      <c r="X838">
        <v>4.5896208575868513E-6</v>
      </c>
      <c r="Y838">
        <v>1.5768262073834194E-6</v>
      </c>
      <c r="Z838">
        <v>1.9431379314482911E-6</v>
      </c>
      <c r="AA838">
        <v>0.99556809663772583</v>
      </c>
      <c r="AB838">
        <v>1.4384794667421374E-5</v>
      </c>
      <c r="AC838">
        <v>4.2816459426830988E-6</v>
      </c>
      <c r="AD838">
        <v>1.4782050357098342E-6</v>
      </c>
      <c r="AE838">
        <v>1.683846790001553E-6</v>
      </c>
      <c r="AF838">
        <v>0.41709741950035095</v>
      </c>
      <c r="AG838">
        <v>1.1903047561645508E-4</v>
      </c>
      <c r="AH838">
        <v>4.0293066376761999E-6</v>
      </c>
      <c r="AI838">
        <v>1.3841599866282195E-6</v>
      </c>
      <c r="AJ838">
        <v>1.8647964452611632E-6</v>
      </c>
    </row>
    <row r="839" spans="1:36">
      <c r="A839" t="s">
        <v>24</v>
      </c>
      <c r="B839">
        <v>1.8922221660614014</v>
      </c>
      <c r="C839">
        <v>0.21419923007488251</v>
      </c>
      <c r="D839">
        <v>45</v>
      </c>
      <c r="E839">
        <f t="shared" si="2"/>
        <v>6.7082039324993694</v>
      </c>
      <c r="F839">
        <f t="shared" si="3"/>
        <v>3.1930935945036973E-2</v>
      </c>
      <c r="G839">
        <f t="shared" si="4"/>
        <v>1.6874834529340799</v>
      </c>
      <c r="H839" t="s">
        <v>103</v>
      </c>
      <c r="I839">
        <f t="shared" si="0"/>
        <v>1.9241531020064384</v>
      </c>
      <c r="J839">
        <f t="shared" si="1"/>
        <v>1.8602912301163643</v>
      </c>
      <c r="K839">
        <v>1.8922221660614014</v>
      </c>
      <c r="P839" t="s">
        <v>23</v>
      </c>
      <c r="Q839" s="3">
        <v>8.1659363786457106E-6</v>
      </c>
      <c r="R839">
        <v>0.33534851670265198</v>
      </c>
      <c r="S839" s="3">
        <v>4.2816459426830988E-6</v>
      </c>
      <c r="T839" s="3">
        <v>1.5768262073834194E-6</v>
      </c>
      <c r="U839" s="3">
        <v>1.8647964452611632E-6</v>
      </c>
      <c r="V839" s="3">
        <v>4.4555465137818828E-5</v>
      </c>
      <c r="X839">
        <v>4.0293066376761999E-6</v>
      </c>
      <c r="Y839">
        <v>1.3841599866282195E-6</v>
      </c>
      <c r="Z839">
        <v>1.7698182546155294E-6</v>
      </c>
      <c r="AA839">
        <v>4.7189238102873787E-5</v>
      </c>
      <c r="AB839">
        <v>0.76899534463882446</v>
      </c>
      <c r="AC839">
        <v>4.2915621634165291E-6</v>
      </c>
      <c r="AD839">
        <v>1.2666042721320991E-6</v>
      </c>
      <c r="AE839">
        <v>1.4782050357098342E-6</v>
      </c>
      <c r="AF839">
        <v>4.7684170567663386E-6</v>
      </c>
      <c r="AG839">
        <v>0.71671080589294434</v>
      </c>
      <c r="AH839">
        <v>2.6226111913274508E-6</v>
      </c>
      <c r="AI839">
        <v>4.5896208575868513E-6</v>
      </c>
      <c r="AJ839">
        <v>1.683846790001553E-6</v>
      </c>
    </row>
    <row r="840" spans="1:36">
      <c r="A840" t="s">
        <v>24</v>
      </c>
      <c r="B840">
        <v>2.2833333015441895</v>
      </c>
      <c r="C840">
        <v>0.26516464352607727</v>
      </c>
      <c r="D840">
        <v>39</v>
      </c>
      <c r="E840">
        <f t="shared" si="2"/>
        <v>6.2449979983983983</v>
      </c>
      <c r="F840">
        <f t="shared" si="3"/>
        <v>4.2460324822214804E-2</v>
      </c>
      <c r="G840">
        <f t="shared" si="4"/>
        <v>1.8595762954755413</v>
      </c>
      <c r="H840" t="s">
        <v>104</v>
      </c>
      <c r="I840">
        <f t="shared" si="0"/>
        <v>2.3257936263664041</v>
      </c>
      <c r="J840">
        <f t="shared" si="1"/>
        <v>2.2408729767219748</v>
      </c>
      <c r="K840">
        <v>2.2833333015441895</v>
      </c>
      <c r="P840" t="s">
        <v>23</v>
      </c>
      <c r="Q840" s="3">
        <v>1.3841599866282195E-6</v>
      </c>
      <c r="R840" s="3">
        <v>2.6226111913274508E-6</v>
      </c>
      <c r="S840">
        <v>0.32369959354400635</v>
      </c>
      <c r="T840" s="3">
        <v>4.2915803533105645E-6</v>
      </c>
      <c r="U840" s="3">
        <v>1.3841599866282195E-6</v>
      </c>
      <c r="V840" s="3">
        <v>4.5896208575868513E-6</v>
      </c>
      <c r="W840" s="3">
        <v>4.0293066376761999E-6</v>
      </c>
      <c r="Y840">
        <v>8.0318222899222746E-6</v>
      </c>
      <c r="Z840">
        <v>1.2666042721320991E-6</v>
      </c>
      <c r="AA840">
        <v>1.2666042721320991E-6</v>
      </c>
      <c r="AB840">
        <v>4.2915621634165291E-6</v>
      </c>
      <c r="AC840">
        <v>0.7546582818031311</v>
      </c>
      <c r="AD840">
        <v>2.8489201213233173E-4</v>
      </c>
      <c r="AE840">
        <v>4.0412273847323377E-6</v>
      </c>
      <c r="AF840">
        <v>1.4782050357098342E-6</v>
      </c>
      <c r="AG840">
        <v>4.2816459426830988E-6</v>
      </c>
      <c r="AH840">
        <v>0.31148612499237061</v>
      </c>
      <c r="AI840">
        <v>8.3099561743438244E-4</v>
      </c>
      <c r="AJ840">
        <v>4.5896208575868513E-6</v>
      </c>
    </row>
    <row r="841" spans="1:36">
      <c r="A841" t="s">
        <v>24</v>
      </c>
      <c r="B841">
        <v>2.8064103126525879</v>
      </c>
      <c r="C841">
        <v>0.406218022108078</v>
      </c>
      <c r="D841">
        <v>39</v>
      </c>
      <c r="E841">
        <f t="shared" si="2"/>
        <v>6.2449979983983983</v>
      </c>
      <c r="F841">
        <f t="shared" si="3"/>
        <v>6.5046941922520599E-2</v>
      </c>
      <c r="G841">
        <f t="shared" si="4"/>
        <v>2.3177987063851315</v>
      </c>
      <c r="H841" t="s">
        <v>105</v>
      </c>
      <c r="I841">
        <f t="shared" si="0"/>
        <v>2.8714572545751085</v>
      </c>
      <c r="J841">
        <f t="shared" si="1"/>
        <v>2.7413633707300673</v>
      </c>
      <c r="K841">
        <v>2.8064103126525879</v>
      </c>
      <c r="P841" t="s">
        <v>23</v>
      </c>
      <c r="Q841" s="3">
        <v>1.7698182546155294E-6</v>
      </c>
      <c r="R841" s="3">
        <v>4.5896208575868513E-6</v>
      </c>
      <c r="S841" s="3">
        <v>2.7481318102218211E-4</v>
      </c>
      <c r="T841">
        <v>0.24103228747844696</v>
      </c>
      <c r="U841" s="3">
        <v>4.9703292461344972E-5</v>
      </c>
      <c r="V841" s="3">
        <v>1.5768262073834194E-6</v>
      </c>
      <c r="W841" s="3">
        <v>1.3841599866282195E-6</v>
      </c>
      <c r="X841" s="3">
        <v>8.0318222899222746E-6</v>
      </c>
      <c r="Z841">
        <v>4.9243266694247723E-3</v>
      </c>
      <c r="AA841">
        <v>1.683846790001553E-6</v>
      </c>
      <c r="AB841">
        <v>1.2666042721320991E-6</v>
      </c>
      <c r="AC841">
        <v>4.8757074182503857E-6</v>
      </c>
      <c r="AD841">
        <v>0.31916558742523193</v>
      </c>
      <c r="AE841">
        <v>0.28246909379959106</v>
      </c>
      <c r="AF841">
        <v>1.8647964452611632E-6</v>
      </c>
      <c r="AG841">
        <v>1.4782050357098342E-6</v>
      </c>
      <c r="AH841">
        <v>4.2915803533105645E-6</v>
      </c>
      <c r="AI841">
        <v>0.20473100244998932</v>
      </c>
      <c r="AJ841">
        <v>0.15491650998592377</v>
      </c>
    </row>
    <row r="842" spans="1:36">
      <c r="A842" t="s">
        <v>24</v>
      </c>
      <c r="B842">
        <v>3.161794900894165</v>
      </c>
      <c r="C842">
        <v>0.39749127626419067</v>
      </c>
      <c r="D842">
        <v>39</v>
      </c>
      <c r="E842">
        <f t="shared" si="2"/>
        <v>6.2449979983983983</v>
      </c>
      <c r="F842">
        <f t="shared" si="3"/>
        <v>6.3649544221812709E-2</v>
      </c>
      <c r="G842">
        <f t="shared" si="4"/>
        <v>2.0130826387193057</v>
      </c>
      <c r="H842" t="s">
        <v>106</v>
      </c>
      <c r="I842">
        <f t="shared" si="0"/>
        <v>3.2254444451159778</v>
      </c>
      <c r="J842">
        <f t="shared" si="1"/>
        <v>3.0981453566723522</v>
      </c>
      <c r="K842">
        <v>3.161794900894165</v>
      </c>
      <c r="P842" t="s">
        <v>23</v>
      </c>
      <c r="Q842" s="3">
        <v>2.0967161162843695E-6</v>
      </c>
      <c r="R842" s="3">
        <v>1.5768262073834194E-6</v>
      </c>
      <c r="S842" s="3">
        <v>4.5896208575868513E-6</v>
      </c>
      <c r="T842" s="3">
        <v>8.9044913649559021E-2</v>
      </c>
      <c r="U842">
        <v>0.20644503831863403</v>
      </c>
      <c r="V842" s="3">
        <v>1.9431379314482911E-6</v>
      </c>
      <c r="W842" s="3">
        <v>1.7698182546155294E-6</v>
      </c>
      <c r="X842" s="3">
        <v>1.2666042721320991E-6</v>
      </c>
      <c r="Y842" s="3">
        <v>4.9243266694247723E-3</v>
      </c>
      <c r="AA842">
        <v>2.0414902337506646E-6</v>
      </c>
      <c r="AB842">
        <v>1.683846790001553E-6</v>
      </c>
      <c r="AC842">
        <v>1.3841599866282195E-6</v>
      </c>
      <c r="AD842">
        <v>1.5129851817619056E-4</v>
      </c>
      <c r="AE842">
        <v>7.099277526140213E-2</v>
      </c>
      <c r="AF842">
        <v>2.1689868390240008E-6</v>
      </c>
      <c r="AG842">
        <v>1.8647964452611632E-6</v>
      </c>
      <c r="AH842">
        <v>1.4782050357098342E-6</v>
      </c>
      <c r="AI842">
        <v>3.9720503991702572E-5</v>
      </c>
      <c r="AJ842">
        <v>0.13919305801391602</v>
      </c>
    </row>
    <row r="843" spans="1:36">
      <c r="A843" t="s">
        <v>24</v>
      </c>
      <c r="B843">
        <v>3.3407895565032959</v>
      </c>
      <c r="C843">
        <v>0.69983541965484619</v>
      </c>
      <c r="D843">
        <v>38</v>
      </c>
      <c r="E843">
        <f t="shared" si="2"/>
        <v>6.164414002968976</v>
      </c>
      <c r="F843">
        <f t="shared" si="3"/>
        <v>0.11352829633405274</v>
      </c>
      <c r="G843">
        <f t="shared" si="4"/>
        <v>3.3982474625812524</v>
      </c>
      <c r="H843" t="s">
        <v>107</v>
      </c>
      <c r="I843">
        <f t="shared" si="0"/>
        <v>3.4543178528373488</v>
      </c>
      <c r="J843">
        <f t="shared" si="1"/>
        <v>3.227261260169243</v>
      </c>
      <c r="K843">
        <v>3.3407895565032959</v>
      </c>
      <c r="P843" t="s">
        <v>24</v>
      </c>
      <c r="Q843">
        <v>0.57821142673492432</v>
      </c>
      <c r="R843" s="3">
        <v>4.3869404180441052E-6</v>
      </c>
      <c r="S843" s="3">
        <v>1.3841599866282195E-6</v>
      </c>
      <c r="T843" s="3">
        <v>1.8647964452611632E-6</v>
      </c>
      <c r="U843" s="3">
        <v>2.0967161162843695E-6</v>
      </c>
      <c r="V843">
        <v>0.99556809663772583</v>
      </c>
      <c r="W843" s="3">
        <v>4.7189238102873787E-5</v>
      </c>
      <c r="X843" s="3">
        <v>1.2666042721320991E-6</v>
      </c>
      <c r="Y843" s="3">
        <v>1.683846790001553E-6</v>
      </c>
      <c r="Z843" s="3">
        <v>2.0414902337506646E-6</v>
      </c>
      <c r="AB843">
        <v>1.8433245713822544E-5</v>
      </c>
      <c r="AC843">
        <v>4.5896208575868513E-6</v>
      </c>
      <c r="AD843">
        <v>1.5768262073834194E-6</v>
      </c>
      <c r="AE843">
        <v>1.7698182546155294E-6</v>
      </c>
      <c r="AF843">
        <v>0.40031218528747559</v>
      </c>
      <c r="AG843">
        <v>1.6872517880983651E-4</v>
      </c>
      <c r="AH843">
        <v>4.2816459426830988E-6</v>
      </c>
      <c r="AI843">
        <v>1.4782050357098342E-6</v>
      </c>
      <c r="AJ843">
        <v>1.9431379314482911E-6</v>
      </c>
    </row>
    <row r="844" spans="1:36">
      <c r="A844" t="s">
        <v>25</v>
      </c>
      <c r="B844">
        <v>1.8144444227218628</v>
      </c>
      <c r="C844">
        <v>0.24592640995979309</v>
      </c>
      <c r="D844">
        <v>45</v>
      </c>
      <c r="E844">
        <f t="shared" si="2"/>
        <v>6.7082039324993694</v>
      </c>
      <c r="F844">
        <f t="shared" si="3"/>
        <v>3.6660544675505245E-2</v>
      </c>
      <c r="G844">
        <f t="shared" si="4"/>
        <v>2.0204831967523407</v>
      </c>
      <c r="H844" t="s">
        <v>108</v>
      </c>
      <c r="I844">
        <f t="shared" si="0"/>
        <v>1.8511049673973681</v>
      </c>
      <c r="J844">
        <f t="shared" si="1"/>
        <v>1.7777838780463575</v>
      </c>
      <c r="K844">
        <v>1.8144444227218628</v>
      </c>
      <c r="P844" t="s">
        <v>24</v>
      </c>
      <c r="Q844" s="3">
        <v>5.00684018334141E-6</v>
      </c>
      <c r="R844">
        <v>0.46189826726913452</v>
      </c>
      <c r="S844" s="3">
        <v>4.0293066376761999E-6</v>
      </c>
      <c r="T844" s="3">
        <v>1.4782050357098342E-6</v>
      </c>
      <c r="U844" s="3">
        <v>1.7698182546155294E-6</v>
      </c>
      <c r="V844" s="3">
        <v>1.4384794667421374E-5</v>
      </c>
      <c r="W844">
        <v>0.76899534463882446</v>
      </c>
      <c r="X844" s="3">
        <v>4.2915621634165291E-6</v>
      </c>
      <c r="Y844" s="3">
        <v>1.2666042721320991E-6</v>
      </c>
      <c r="Z844" s="3">
        <v>1.683846790001553E-6</v>
      </c>
      <c r="AA844" s="3">
        <v>1.8433245713822544E-5</v>
      </c>
      <c r="AC844">
        <v>2.5630063191783847E-6</v>
      </c>
      <c r="AD844">
        <v>4.5896208575868513E-6</v>
      </c>
      <c r="AE844">
        <v>1.3841599866282195E-6</v>
      </c>
      <c r="AF844">
        <v>4.4405951484804973E-6</v>
      </c>
      <c r="AG844">
        <v>0.54025304317474365</v>
      </c>
      <c r="AH844">
        <v>1.0997116987709887E-5</v>
      </c>
      <c r="AI844">
        <v>4.2816459426830988E-6</v>
      </c>
      <c r="AJ844">
        <v>1.5768262073834194E-6</v>
      </c>
    </row>
    <row r="845" spans="1:36">
      <c r="A845" t="s">
        <v>25</v>
      </c>
      <c r="B845">
        <v>2.2265853881835937</v>
      </c>
      <c r="C845">
        <v>0.28423237800598145</v>
      </c>
      <c r="D845">
        <v>41</v>
      </c>
      <c r="E845">
        <f t="shared" si="2"/>
        <v>6.4031242374328485</v>
      </c>
      <c r="F845">
        <f t="shared" si="3"/>
        <v>4.4389639723738418E-2</v>
      </c>
      <c r="G845">
        <f t="shared" si="4"/>
        <v>1.9936194659011326</v>
      </c>
      <c r="H845" t="s">
        <v>109</v>
      </c>
      <c r="I845">
        <f t="shared" si="0"/>
        <v>2.270975027907332</v>
      </c>
      <c r="J845">
        <f t="shared" si="1"/>
        <v>2.1821957484598555</v>
      </c>
      <c r="K845">
        <v>2.2265853881835937</v>
      </c>
      <c r="P845" t="s">
        <v>24</v>
      </c>
      <c r="Q845" s="3">
        <v>1.2666042721320991E-6</v>
      </c>
      <c r="R845" s="3">
        <v>1.0997116987709887E-5</v>
      </c>
      <c r="S845">
        <v>0.2224983423948288</v>
      </c>
      <c r="T845" s="3">
        <v>4.5896208575868513E-6</v>
      </c>
      <c r="U845" s="3">
        <v>1.4782050357098342E-6</v>
      </c>
      <c r="V845" s="3">
        <v>4.2816459426830988E-6</v>
      </c>
      <c r="W845" s="3">
        <v>4.2915621634165291E-6</v>
      </c>
      <c r="X845">
        <v>0.7546582818031311</v>
      </c>
      <c r="Y845" s="3">
        <v>4.8757074182503857E-6</v>
      </c>
      <c r="Z845" s="3">
        <v>1.3841599866282195E-6</v>
      </c>
      <c r="AA845" s="3">
        <v>4.5896208575868513E-6</v>
      </c>
      <c r="AB845" s="3">
        <v>2.5630063191783847E-6</v>
      </c>
      <c r="AD845">
        <v>9.7378411737736315E-5</v>
      </c>
      <c r="AE845">
        <v>4.2915803533105645E-6</v>
      </c>
      <c r="AF845">
        <v>1.3841599866282195E-6</v>
      </c>
      <c r="AG845">
        <v>4.0293066376761999E-6</v>
      </c>
      <c r="AH845">
        <v>0.4422752857208252</v>
      </c>
      <c r="AI845">
        <v>3.3385772258043289E-4</v>
      </c>
      <c r="AJ845">
        <v>1.2666042721320991E-6</v>
      </c>
    </row>
    <row r="846" spans="1:36">
      <c r="A846" t="s">
        <v>25</v>
      </c>
      <c r="B846">
        <v>2.7400000095367432</v>
      </c>
      <c r="C846">
        <v>0.40553668141365051</v>
      </c>
      <c r="D846">
        <v>41</v>
      </c>
      <c r="E846">
        <f t="shared" ref="E846:E848" si="5">+SQRT(D846)</f>
        <v>6.4031242374328485</v>
      </c>
      <c r="F846">
        <f t="shared" ref="F846:F848" si="6">+C846/E846</f>
        <v>6.3334189120190953E-2</v>
      </c>
      <c r="G846">
        <f t="shared" ref="G846:G848" si="7">+(F846/B846)*100</f>
        <v>2.3114667481661426</v>
      </c>
      <c r="H846" t="s">
        <v>110</v>
      </c>
      <c r="I846">
        <f t="shared" si="0"/>
        <v>2.803334198656934</v>
      </c>
      <c r="J846">
        <f t="shared" si="1"/>
        <v>2.6766658204165523</v>
      </c>
      <c r="K846">
        <v>2.7400000095367432</v>
      </c>
      <c r="P846" t="s">
        <v>24</v>
      </c>
      <c r="Q846" s="3">
        <v>1.683846790001553E-6</v>
      </c>
      <c r="R846" s="3">
        <v>4.2816459426830988E-6</v>
      </c>
      <c r="S846" s="3">
        <v>6.8412786349654198E-3</v>
      </c>
      <c r="T846" s="3">
        <v>3.8495812565088272E-2</v>
      </c>
      <c r="U846" s="3">
        <v>4.5995448090252466E-6</v>
      </c>
      <c r="V846" s="3">
        <v>1.4782050357098342E-6</v>
      </c>
      <c r="W846" s="3">
        <v>1.2666042721320991E-6</v>
      </c>
      <c r="X846" s="3">
        <v>2.8489201213233173E-4</v>
      </c>
      <c r="Y846">
        <v>0.31916558742523193</v>
      </c>
      <c r="Z846" s="3">
        <v>1.5129851817619056E-4</v>
      </c>
      <c r="AA846" s="3">
        <v>1.5768262073834194E-6</v>
      </c>
      <c r="AB846" s="3">
        <v>4.5896208575868513E-6</v>
      </c>
      <c r="AC846" s="3">
        <v>9.7378411737736315E-5</v>
      </c>
      <c r="AE846">
        <v>4.9164816737174988E-2</v>
      </c>
      <c r="AF846">
        <v>1.7698182546155294E-6</v>
      </c>
      <c r="AG846">
        <v>1.3841599866282195E-6</v>
      </c>
      <c r="AH846">
        <v>6.8784706854785327E-6</v>
      </c>
      <c r="AI846">
        <v>0.72353225946426392</v>
      </c>
      <c r="AJ846">
        <v>1.9812345504760742E-2</v>
      </c>
    </row>
    <row r="847" spans="1:36">
      <c r="A847" t="s">
        <v>25</v>
      </c>
      <c r="B847">
        <v>3.1312196254730225</v>
      </c>
      <c r="C847">
        <v>0.51822870969772339</v>
      </c>
      <c r="D847">
        <v>41</v>
      </c>
      <c r="E847">
        <f t="shared" si="5"/>
        <v>6.4031242374328485</v>
      </c>
      <c r="F847">
        <f t="shared" si="6"/>
        <v>8.093372711217181E-2</v>
      </c>
      <c r="G847">
        <f t="shared" si="7"/>
        <v>2.5847349209797263</v>
      </c>
      <c r="H847" t="s">
        <v>111</v>
      </c>
      <c r="I847">
        <f t="shared" si="0"/>
        <v>3.2121533525851942</v>
      </c>
      <c r="J847">
        <f t="shared" si="1"/>
        <v>3.0502858983608507</v>
      </c>
      <c r="K847">
        <v>3.1312196254730225</v>
      </c>
      <c r="P847" t="s">
        <v>24</v>
      </c>
      <c r="Q847" s="3">
        <v>1.8647964452611632E-6</v>
      </c>
      <c r="R847" s="3">
        <v>1.2666042721320991E-6</v>
      </c>
      <c r="S847" s="3">
        <v>6.6310826696280856E-6</v>
      </c>
      <c r="T847">
        <v>0.86125069856643677</v>
      </c>
      <c r="U847" s="3">
        <v>2.6708212681114674E-3</v>
      </c>
      <c r="V847" s="3">
        <v>1.683846790001553E-6</v>
      </c>
      <c r="W847" s="3">
        <v>1.4782050357098342E-6</v>
      </c>
      <c r="X847" s="3">
        <v>4.0412273847323377E-6</v>
      </c>
      <c r="Y847">
        <v>0.28246909379959106</v>
      </c>
      <c r="Z847" s="3">
        <v>7.099277526140213E-2</v>
      </c>
      <c r="AA847" s="3">
        <v>1.7698182546155294E-6</v>
      </c>
      <c r="AB847" s="3">
        <v>1.3841599866282195E-6</v>
      </c>
      <c r="AC847" s="3">
        <v>4.2915803533105645E-6</v>
      </c>
      <c r="AD847" s="3">
        <v>4.9164816737174988E-2</v>
      </c>
      <c r="AF847">
        <v>1.9431379314482911E-6</v>
      </c>
      <c r="AG847">
        <v>1.5768262073834194E-6</v>
      </c>
      <c r="AH847">
        <v>4.5896208575868513E-6</v>
      </c>
      <c r="AI847">
        <v>2.4767665192484856E-2</v>
      </c>
      <c r="AJ847">
        <v>0.64517557621002197</v>
      </c>
    </row>
    <row r="848" spans="1:36">
      <c r="A848" t="s">
        <v>25</v>
      </c>
      <c r="B848">
        <v>3.3835000991821289</v>
      </c>
      <c r="C848">
        <v>0.56363540887832642</v>
      </c>
      <c r="D848">
        <v>40</v>
      </c>
      <c r="E848">
        <f t="shared" si="5"/>
        <v>6.324555320336759</v>
      </c>
      <c r="F848">
        <f t="shared" si="6"/>
        <v>8.9118583098790088E-2</v>
      </c>
      <c r="G848">
        <f t="shared" si="7"/>
        <v>2.6339169642800404</v>
      </c>
      <c r="H848" t="s">
        <v>112</v>
      </c>
      <c r="I848">
        <f t="shared" si="0"/>
        <v>3.4726186822809191</v>
      </c>
      <c r="J848">
        <f t="shared" si="1"/>
        <v>3.2943815160833387</v>
      </c>
      <c r="K848">
        <v>3.3835000991821289</v>
      </c>
      <c r="P848" t="s">
        <v>25</v>
      </c>
      <c r="Q848">
        <v>0.73094260692596436</v>
      </c>
      <c r="R848" s="3">
        <v>4.5981360017322004E-6</v>
      </c>
      <c r="S848" s="3">
        <v>1.5768262073834194E-6</v>
      </c>
      <c r="T848" s="3">
        <v>2.0414902337506646E-6</v>
      </c>
      <c r="U848" s="3">
        <v>2.2461993012257153E-6</v>
      </c>
      <c r="V848">
        <v>0.41709741950035095</v>
      </c>
      <c r="W848" s="3">
        <v>4.7684170567663386E-6</v>
      </c>
      <c r="X848" s="3">
        <v>1.4782050357098342E-6</v>
      </c>
      <c r="Y848" s="3">
        <v>1.8647964452611632E-6</v>
      </c>
      <c r="Z848" s="3">
        <v>2.1689868390240008E-6</v>
      </c>
      <c r="AA848">
        <v>0.40031218528747559</v>
      </c>
      <c r="AB848" s="3">
        <v>4.4405951484804973E-6</v>
      </c>
      <c r="AC848" s="3">
        <v>1.3841599866282195E-6</v>
      </c>
      <c r="AD848" s="3">
        <v>1.7698182546155294E-6</v>
      </c>
      <c r="AE848" s="3">
        <v>1.9431379314482911E-6</v>
      </c>
      <c r="AG848">
        <v>8.5384745034389198E-6</v>
      </c>
      <c r="AH848">
        <v>1.2666042721320991E-6</v>
      </c>
      <c r="AI848">
        <v>1.683846790001553E-6</v>
      </c>
      <c r="AJ848">
        <v>2.0967161162843695E-6</v>
      </c>
    </row>
    <row r="849" spans="1:36">
      <c r="A849" t="s">
        <v>113</v>
      </c>
      <c r="B849">
        <v>2.6948525905609131</v>
      </c>
      <c r="C849">
        <v>0.7188149094581604</v>
      </c>
      <c r="D849">
        <v>814</v>
      </c>
      <c r="P849" t="s">
        <v>25</v>
      </c>
      <c r="Q849" s="3">
        <v>2.1060752260382287E-5</v>
      </c>
      <c r="R849">
        <v>0.20849718153476715</v>
      </c>
      <c r="S849" s="3">
        <v>4.5896208575868513E-6</v>
      </c>
      <c r="T849" s="3">
        <v>1.683846790001553E-6</v>
      </c>
      <c r="U849" s="3">
        <v>1.9431379314482911E-6</v>
      </c>
      <c r="V849" s="3">
        <v>1.1903047561645508E-4</v>
      </c>
      <c r="W849">
        <v>0.71671080589294434</v>
      </c>
      <c r="X849" s="3">
        <v>4.2816459426830988E-6</v>
      </c>
      <c r="Y849" s="3">
        <v>1.4782050357098342E-6</v>
      </c>
      <c r="Z849" s="3">
        <v>1.8647964452611632E-6</v>
      </c>
      <c r="AA849" s="3">
        <v>1.6872517880983651E-4</v>
      </c>
      <c r="AB849">
        <v>0.54025304317474365</v>
      </c>
      <c r="AC849" s="3">
        <v>4.0293066376761999E-6</v>
      </c>
      <c r="AD849" s="3">
        <v>1.3841599866282195E-6</v>
      </c>
      <c r="AE849" s="3">
        <v>1.5768262073834194E-6</v>
      </c>
      <c r="AF849" s="3">
        <v>8.5384745034389198E-6</v>
      </c>
      <c r="AG849" s="3"/>
      <c r="AH849">
        <v>4.2915621634165291E-6</v>
      </c>
      <c r="AI849">
        <v>1.2666042721320991E-6</v>
      </c>
      <c r="AJ849">
        <v>1.7698182546155294E-6</v>
      </c>
    </row>
    <row r="850" spans="1:36">
      <c r="P850" t="s">
        <v>25</v>
      </c>
      <c r="Q850" s="3">
        <v>4.5896208575868513E-6</v>
      </c>
      <c r="R850" s="3">
        <v>1.3887882232666016E-5</v>
      </c>
      <c r="S850" s="3">
        <v>5.7859357446432114E-2</v>
      </c>
      <c r="T850" s="3">
        <v>1.2666042721320991E-6</v>
      </c>
      <c r="U850" s="3">
        <v>1.5768262073834194E-6</v>
      </c>
      <c r="V850" s="3">
        <v>4.0293066376761999E-6</v>
      </c>
      <c r="W850" s="3">
        <v>2.6226111913274508E-6</v>
      </c>
      <c r="X850">
        <v>0.31148612499237061</v>
      </c>
      <c r="Y850" s="3">
        <v>4.2915803533105645E-6</v>
      </c>
      <c r="Z850" s="3">
        <v>1.4782050357098342E-6</v>
      </c>
      <c r="AA850" s="3">
        <v>4.2816459426830988E-6</v>
      </c>
      <c r="AB850" s="3">
        <v>1.0997116987709887E-5</v>
      </c>
      <c r="AC850">
        <v>0.4422752857208252</v>
      </c>
      <c r="AD850" s="3">
        <v>6.8784706854785327E-6</v>
      </c>
      <c r="AE850" s="3">
        <v>4.5896208575868513E-6</v>
      </c>
      <c r="AF850" s="3">
        <v>1.2666042721320991E-6</v>
      </c>
      <c r="AG850" s="3">
        <v>4.2915621634165291E-6</v>
      </c>
      <c r="AI850">
        <v>1.8373637431068346E-5</v>
      </c>
      <c r="AJ850">
        <v>1.3841599866282195E-6</v>
      </c>
    </row>
    <row r="851" spans="1:36">
      <c r="P851" t="s">
        <v>25</v>
      </c>
      <c r="Q851" s="3">
        <v>1.5768262073834194E-6</v>
      </c>
      <c r="R851" s="3">
        <v>4.0293066376761999E-6</v>
      </c>
      <c r="S851" s="3">
        <v>1.3955831527709961E-2</v>
      </c>
      <c r="T851" s="3">
        <v>1.8089165911078453E-2</v>
      </c>
      <c r="U851" s="3">
        <v>4.6321965783135965E-6</v>
      </c>
      <c r="V851" s="3">
        <v>1.3841599866282195E-6</v>
      </c>
      <c r="W851" s="3">
        <v>4.5896208575868513E-6</v>
      </c>
      <c r="X851" s="3">
        <v>8.3099561743438244E-4</v>
      </c>
      <c r="Y851">
        <v>0.20473100244998932</v>
      </c>
      <c r="Z851" s="3">
        <v>3.9720503991702572E-5</v>
      </c>
      <c r="AA851" s="3">
        <v>1.4782050357098342E-6</v>
      </c>
      <c r="AB851" s="3">
        <v>4.2816459426830988E-6</v>
      </c>
      <c r="AC851" s="3">
        <v>3.3385772258043289E-4</v>
      </c>
      <c r="AD851">
        <v>0.72353225946426392</v>
      </c>
      <c r="AE851" s="3">
        <v>2.4767665192484856E-2</v>
      </c>
      <c r="AF851" s="3">
        <v>1.683846790001553E-6</v>
      </c>
      <c r="AG851" s="3">
        <v>1.2666042721320991E-6</v>
      </c>
      <c r="AH851" s="3">
        <v>1.8373637431068346E-5</v>
      </c>
      <c r="AI851" s="3"/>
      <c r="AJ851">
        <v>8.3440514281392097E-3</v>
      </c>
    </row>
    <row r="852" spans="1:36">
      <c r="G852">
        <v>0</v>
      </c>
      <c r="P852" t="s">
        <v>25</v>
      </c>
      <c r="Q852" s="3">
        <v>2.0414902337506646E-6</v>
      </c>
      <c r="R852" s="3">
        <v>1.4782050357098342E-6</v>
      </c>
      <c r="S852" s="3">
        <v>4.4902672016178258E-6</v>
      </c>
      <c r="T852">
        <v>0.74946165084838867</v>
      </c>
      <c r="U852" s="3">
        <v>8.4425453096628189E-3</v>
      </c>
      <c r="V852" s="3">
        <v>1.8647964452611632E-6</v>
      </c>
      <c r="W852" s="3">
        <v>1.683846790001553E-6</v>
      </c>
      <c r="X852" s="3">
        <v>4.5896208575868513E-6</v>
      </c>
      <c r="Y852">
        <v>0.15491650998592377</v>
      </c>
      <c r="Z852">
        <v>0.13919305801391602</v>
      </c>
      <c r="AA852" s="3">
        <v>1.9431379314482911E-6</v>
      </c>
      <c r="AB852" s="3">
        <v>1.5768262073834194E-6</v>
      </c>
      <c r="AC852" s="3">
        <v>1.2666042721320991E-6</v>
      </c>
      <c r="AD852" s="3">
        <v>1.9812345504760742E-2</v>
      </c>
      <c r="AE852">
        <v>0.64517557621002197</v>
      </c>
      <c r="AF852" s="3">
        <v>2.0967161162843695E-6</v>
      </c>
      <c r="AG852" s="3">
        <v>1.7698182546155294E-6</v>
      </c>
      <c r="AH852" s="3">
        <v>1.3841599866282195E-6</v>
      </c>
      <c r="AI852" s="3">
        <v>8.3440514281392097E-3</v>
      </c>
    </row>
  </sheetData>
  <pageMargins left="0.75" right="0.75" top="1" bottom="1" header="0.511811024" footer="0.511811024"/>
  <headerFooter alignWithMargins="0">
    <oddHeader>&amp;A</oddHeader>
    <oddFooter>Página &amp;P</oddFooter>
  </headerFooter>
  <drawing r:id="rId1"/>
  <legacyDrawing r:id="rId2"/>
  <oleObjects>
    <oleObject progId="STATISTICAGraph" shapeId="2049" r:id="rId3"/>
  </oleObjects>
</worksheet>
</file>

<file path=xl/worksheets/sheet4.xml><?xml version="1.0" encoding="utf-8"?>
<worksheet xmlns="http://schemas.openxmlformats.org/spreadsheetml/2006/main" xmlns:r="http://schemas.openxmlformats.org/officeDocument/2006/relationships">
  <dimension ref="A1:W314"/>
  <sheetViews>
    <sheetView workbookViewId="0"/>
  </sheetViews>
  <sheetFormatPr baseColWidth="10" defaultRowHeight="12.75"/>
  <sheetData>
    <row r="1" spans="1:11">
      <c r="A1" t="s">
        <v>114</v>
      </c>
      <c r="B1" t="s">
        <v>9</v>
      </c>
      <c r="C1" t="s">
        <v>115</v>
      </c>
      <c r="E1" t="s">
        <v>114</v>
      </c>
    </row>
    <row r="2" spans="1:11">
      <c r="A2">
        <v>100</v>
      </c>
      <c r="B2">
        <v>1</v>
      </c>
      <c r="C2">
        <v>32.888888888888886</v>
      </c>
      <c r="E2" t="s">
        <v>6</v>
      </c>
      <c r="F2">
        <v>100</v>
      </c>
    </row>
    <row r="3" spans="1:11">
      <c r="A3">
        <v>100</v>
      </c>
      <c r="B3">
        <v>1</v>
      </c>
      <c r="C3">
        <v>32.222222222222221</v>
      </c>
      <c r="E3" t="s">
        <v>14</v>
      </c>
      <c r="F3">
        <v>200</v>
      </c>
    </row>
    <row r="4" spans="1:11">
      <c r="A4">
        <v>100</v>
      </c>
      <c r="B4">
        <v>1</v>
      </c>
      <c r="C4">
        <v>34.222222222222221</v>
      </c>
      <c r="E4" t="s">
        <v>8</v>
      </c>
    </row>
    <row r="5" spans="1:11">
      <c r="A5">
        <v>100</v>
      </c>
      <c r="B5">
        <v>1</v>
      </c>
      <c r="C5">
        <v>36</v>
      </c>
      <c r="E5" t="s">
        <v>4</v>
      </c>
      <c r="F5">
        <v>1</v>
      </c>
    </row>
    <row r="6" spans="1:11">
      <c r="A6">
        <v>100</v>
      </c>
      <c r="B6">
        <v>1</v>
      </c>
      <c r="C6">
        <v>36.444444444444443</v>
      </c>
      <c r="E6" t="s">
        <v>10</v>
      </c>
      <c r="F6">
        <v>2</v>
      </c>
    </row>
    <row r="7" spans="1:11">
      <c r="A7">
        <v>100</v>
      </c>
      <c r="B7">
        <v>1</v>
      </c>
      <c r="C7">
        <v>37.333333333333329</v>
      </c>
      <c r="E7" t="s">
        <v>116</v>
      </c>
      <c r="F7">
        <v>3</v>
      </c>
    </row>
    <row r="8" spans="1:11">
      <c r="A8">
        <v>100</v>
      </c>
      <c r="B8">
        <v>1</v>
      </c>
      <c r="C8">
        <v>36.888888888888886</v>
      </c>
      <c r="E8" t="s">
        <v>12</v>
      </c>
      <c r="F8">
        <v>4</v>
      </c>
    </row>
    <row r="9" spans="1:11">
      <c r="A9">
        <v>100</v>
      </c>
      <c r="B9">
        <v>1</v>
      </c>
      <c r="C9">
        <v>36.222222222222221</v>
      </c>
    </row>
    <row r="10" spans="1:11">
      <c r="A10">
        <v>100</v>
      </c>
      <c r="B10">
        <v>1</v>
      </c>
      <c r="C10">
        <v>36.222222222222229</v>
      </c>
      <c r="E10" t="s">
        <v>26</v>
      </c>
    </row>
    <row r="11" spans="1:11">
      <c r="A11">
        <v>100</v>
      </c>
      <c r="B11">
        <v>1</v>
      </c>
      <c r="C11">
        <v>36.222222222222221</v>
      </c>
      <c r="E11" t="s">
        <v>117</v>
      </c>
    </row>
    <row r="12" spans="1:11">
      <c r="A12">
        <v>100</v>
      </c>
      <c r="B12">
        <v>1</v>
      </c>
      <c r="C12">
        <v>36</v>
      </c>
      <c r="F12" t="s">
        <v>28</v>
      </c>
      <c r="G12" t="s">
        <v>29</v>
      </c>
      <c r="H12" t="s">
        <v>28</v>
      </c>
      <c r="I12" t="s">
        <v>29</v>
      </c>
      <c r="J12" t="s">
        <v>30</v>
      </c>
      <c r="K12" t="s">
        <v>30</v>
      </c>
    </row>
    <row r="13" spans="1:11">
      <c r="A13">
        <v>100</v>
      </c>
      <c r="B13">
        <v>1</v>
      </c>
      <c r="C13">
        <v>36.666666666666664</v>
      </c>
      <c r="F13" t="s">
        <v>31</v>
      </c>
      <c r="G13" t="s">
        <v>31</v>
      </c>
      <c r="H13" t="s">
        <v>32</v>
      </c>
      <c r="I13" t="s">
        <v>32</v>
      </c>
      <c r="J13" t="s">
        <v>12</v>
      </c>
      <c r="K13" t="s">
        <v>33</v>
      </c>
    </row>
    <row r="14" spans="1:11">
      <c r="A14">
        <v>100</v>
      </c>
      <c r="B14">
        <v>1</v>
      </c>
      <c r="C14">
        <v>36.666666666666664</v>
      </c>
      <c r="E14" t="s">
        <v>34</v>
      </c>
      <c r="F14">
        <v>1</v>
      </c>
      <c r="G14">
        <v>768892.125</v>
      </c>
      <c r="H14">
        <v>298</v>
      </c>
      <c r="I14">
        <v>238.91874694824219</v>
      </c>
      <c r="J14">
        <v>3218.2158203125</v>
      </c>
      <c r="K14" s="3">
        <v>0</v>
      </c>
    </row>
    <row r="15" spans="1:11">
      <c r="A15">
        <v>100</v>
      </c>
      <c r="B15">
        <v>1</v>
      </c>
      <c r="C15">
        <v>36.888888888888893</v>
      </c>
      <c r="E15" t="s">
        <v>35</v>
      </c>
      <c r="F15">
        <v>3</v>
      </c>
      <c r="G15">
        <v>2367.012451171875</v>
      </c>
      <c r="H15">
        <v>298</v>
      </c>
      <c r="I15">
        <v>238.91874694824219</v>
      </c>
      <c r="J15">
        <v>9.9071865081787109</v>
      </c>
      <c r="K15" s="3">
        <v>3.025166961379E-6</v>
      </c>
    </row>
    <row r="16" spans="1:11">
      <c r="A16">
        <v>100</v>
      </c>
      <c r="B16">
        <v>1</v>
      </c>
      <c r="C16">
        <v>36.888888888888886</v>
      </c>
      <c r="E16" t="s">
        <v>36</v>
      </c>
      <c r="F16">
        <v>3</v>
      </c>
      <c r="G16">
        <v>4998.4423828125</v>
      </c>
      <c r="H16">
        <v>298</v>
      </c>
      <c r="I16">
        <v>238.91874694824219</v>
      </c>
      <c r="J16">
        <v>20.921096801757813</v>
      </c>
      <c r="K16" s="3">
        <v>2.5072238122453294E-12</v>
      </c>
    </row>
    <row r="17" spans="1:23">
      <c r="A17">
        <v>100</v>
      </c>
      <c r="B17">
        <v>1</v>
      </c>
      <c r="C17">
        <v>37.111111111111107</v>
      </c>
    </row>
    <row r="18" spans="1:23">
      <c r="A18">
        <v>100</v>
      </c>
      <c r="B18">
        <v>1</v>
      </c>
      <c r="C18">
        <v>37.777777777777786</v>
      </c>
    </row>
    <row r="19" spans="1:23">
      <c r="A19">
        <v>100</v>
      </c>
      <c r="B19">
        <v>1</v>
      </c>
      <c r="C19">
        <v>37.777777777777779</v>
      </c>
      <c r="E19" t="s">
        <v>37</v>
      </c>
      <c r="G19" t="s">
        <v>38</v>
      </c>
    </row>
    <row r="20" spans="1:23">
      <c r="A20">
        <v>100</v>
      </c>
      <c r="B20">
        <v>1</v>
      </c>
      <c r="C20">
        <v>37.777777777777779</v>
      </c>
      <c r="E20" t="s">
        <v>39</v>
      </c>
      <c r="G20" t="s">
        <v>39</v>
      </c>
    </row>
    <row r="21" spans="1:23">
      <c r="A21">
        <v>100</v>
      </c>
      <c r="B21">
        <v>1</v>
      </c>
      <c r="C21">
        <v>38.8888888888889</v>
      </c>
      <c r="F21" t="s">
        <v>30</v>
      </c>
      <c r="G21" t="s">
        <v>30</v>
      </c>
      <c r="I21" t="s">
        <v>30</v>
      </c>
      <c r="J21" t="s">
        <v>30</v>
      </c>
      <c r="O21" t="s">
        <v>118</v>
      </c>
    </row>
    <row r="22" spans="1:23">
      <c r="A22">
        <v>100</v>
      </c>
      <c r="B22">
        <v>1</v>
      </c>
      <c r="C22">
        <v>38.666666666666671</v>
      </c>
      <c r="F22" t="s">
        <v>41</v>
      </c>
      <c r="G22" t="s">
        <v>42</v>
      </c>
      <c r="H22" t="s">
        <v>43</v>
      </c>
      <c r="I22" t="s">
        <v>44</v>
      </c>
      <c r="J22" t="s">
        <v>45</v>
      </c>
      <c r="K22" t="s">
        <v>119</v>
      </c>
      <c r="L22" t="s">
        <v>48</v>
      </c>
      <c r="M22" t="s">
        <v>21</v>
      </c>
      <c r="O22" t="s">
        <v>52</v>
      </c>
    </row>
    <row r="23" spans="1:23">
      <c r="A23">
        <v>100</v>
      </c>
      <c r="B23">
        <v>1</v>
      </c>
      <c r="C23">
        <v>37.55555555555555</v>
      </c>
      <c r="E23" t="s">
        <v>120</v>
      </c>
      <c r="F23">
        <v>39.988605499267578</v>
      </c>
      <c r="G23">
        <v>5.8348393440246582</v>
      </c>
      <c r="H23">
        <v>39</v>
      </c>
      <c r="I23">
        <f>+SQRT(H23)</f>
        <v>6.2449979983983983</v>
      </c>
      <c r="J23">
        <f>+G23/I23</f>
        <v>0.93432205190795414</v>
      </c>
      <c r="K23">
        <f>+M23-J23</f>
        <v>39.054283447359623</v>
      </c>
      <c r="L23">
        <f>+M23+J23</f>
        <v>40.922927551175533</v>
      </c>
      <c r="M23">
        <v>39.988605499267578</v>
      </c>
      <c r="O23" t="s">
        <v>54</v>
      </c>
    </row>
    <row r="24" spans="1:23">
      <c r="A24">
        <v>100</v>
      </c>
      <c r="B24">
        <v>1</v>
      </c>
      <c r="C24">
        <v>38.222222222222221</v>
      </c>
      <c r="E24" t="s">
        <v>121</v>
      </c>
      <c r="F24">
        <v>36.192192077636719</v>
      </c>
      <c r="G24">
        <v>10.602063179016113</v>
      </c>
      <c r="H24">
        <v>37</v>
      </c>
      <c r="I24">
        <f t="shared" ref="I24:I30" si="0">+SQRT(H24)</f>
        <v>6.0827625302982193</v>
      </c>
      <c r="J24">
        <f t="shared" ref="J24:J30" si="1">+G24/I24</f>
        <v>1.7429684499776661</v>
      </c>
      <c r="K24">
        <f t="shared" ref="K24:K30" si="2">+M24-J24</f>
        <v>34.449223627659052</v>
      </c>
      <c r="L24">
        <f t="shared" ref="L24:L30" si="3">+M24+J24</f>
        <v>37.935160527614386</v>
      </c>
      <c r="M24">
        <v>36.192192077636719</v>
      </c>
      <c r="P24" t="s">
        <v>56</v>
      </c>
      <c r="Q24" t="s">
        <v>57</v>
      </c>
      <c r="R24" t="s">
        <v>58</v>
      </c>
      <c r="S24" t="s">
        <v>59</v>
      </c>
      <c r="T24" t="s">
        <v>60</v>
      </c>
      <c r="U24" t="s">
        <v>61</v>
      </c>
      <c r="V24" t="s">
        <v>62</v>
      </c>
      <c r="W24" t="s">
        <v>63</v>
      </c>
    </row>
    <row r="25" spans="1:23">
      <c r="A25">
        <v>100</v>
      </c>
      <c r="B25">
        <v>1</v>
      </c>
      <c r="C25">
        <v>39.1111111111111</v>
      </c>
      <c r="E25" t="s">
        <v>122</v>
      </c>
      <c r="F25">
        <v>33.918128967285156</v>
      </c>
      <c r="G25">
        <v>6.1193604469299316</v>
      </c>
      <c r="H25">
        <v>38</v>
      </c>
      <c r="I25">
        <f t="shared" si="0"/>
        <v>6.164414002968976</v>
      </c>
      <c r="J25">
        <f t="shared" si="1"/>
        <v>0.99269134811235182</v>
      </c>
      <c r="K25">
        <f t="shared" si="2"/>
        <v>32.925437619172804</v>
      </c>
      <c r="L25">
        <f t="shared" si="3"/>
        <v>34.910820315397508</v>
      </c>
      <c r="M25">
        <v>33.918128967285156</v>
      </c>
      <c r="P25" t="s">
        <v>123</v>
      </c>
      <c r="Q25" t="s">
        <v>124</v>
      </c>
      <c r="R25" t="s">
        <v>125</v>
      </c>
      <c r="S25" t="s">
        <v>126</v>
      </c>
      <c r="T25" t="s">
        <v>127</v>
      </c>
      <c r="U25" t="s">
        <v>128</v>
      </c>
      <c r="V25" t="s">
        <v>129</v>
      </c>
      <c r="W25" t="s">
        <v>130</v>
      </c>
    </row>
    <row r="26" spans="1:23">
      <c r="A26">
        <v>100</v>
      </c>
      <c r="B26">
        <v>1</v>
      </c>
      <c r="C26">
        <v>38.666666666666671</v>
      </c>
      <c r="E26" t="s">
        <v>131</v>
      </c>
      <c r="F26">
        <v>34.849998474121094</v>
      </c>
      <c r="G26">
        <v>7.3836464881896973</v>
      </c>
      <c r="H26">
        <v>40</v>
      </c>
      <c r="I26">
        <f t="shared" si="0"/>
        <v>6.324555320336759</v>
      </c>
      <c r="J26">
        <f t="shared" si="1"/>
        <v>1.1674570170091492</v>
      </c>
      <c r="K26">
        <f t="shared" si="2"/>
        <v>33.682541457111945</v>
      </c>
      <c r="L26">
        <f t="shared" si="3"/>
        <v>36.017455491130242</v>
      </c>
      <c r="M26">
        <v>34.849998474121094</v>
      </c>
      <c r="O26" t="s">
        <v>132</v>
      </c>
      <c r="Q26">
        <v>0.28327292203903198</v>
      </c>
      <c r="R26">
        <v>0.1186465322971344</v>
      </c>
      <c r="S26">
        <v>0.17184501886367798</v>
      </c>
      <c r="T26" s="3">
        <v>8.7618827819824219E-6</v>
      </c>
      <c r="U26" s="3">
        <v>1.09077091110521E-5</v>
      </c>
      <c r="V26" s="3">
        <v>2.5630063191783847E-6</v>
      </c>
      <c r="W26" s="3">
        <v>4.2915621634165291E-6</v>
      </c>
    </row>
    <row r="27" spans="1:23">
      <c r="A27">
        <v>100</v>
      </c>
      <c r="B27">
        <v>1</v>
      </c>
      <c r="C27">
        <v>39.111111111111114</v>
      </c>
      <c r="E27" t="s">
        <v>133</v>
      </c>
      <c r="F27">
        <v>116.32432556152344</v>
      </c>
      <c r="G27">
        <v>14.986285209655762</v>
      </c>
      <c r="H27">
        <v>37</v>
      </c>
      <c r="I27">
        <f t="shared" si="0"/>
        <v>6.0827625302982193</v>
      </c>
      <c r="J27">
        <f t="shared" si="1"/>
        <v>2.4637301119366612</v>
      </c>
      <c r="K27">
        <f t="shared" si="2"/>
        <v>113.86059544958678</v>
      </c>
      <c r="L27">
        <f t="shared" si="3"/>
        <v>118.78805567346009</v>
      </c>
      <c r="M27">
        <v>116.32432556152344</v>
      </c>
      <c r="O27" t="s">
        <v>134</v>
      </c>
      <c r="P27">
        <v>0.28327292203903198</v>
      </c>
      <c r="R27">
        <v>0.5488666296005249</v>
      </c>
      <c r="S27">
        <v>0.70444047451019287</v>
      </c>
      <c r="T27" s="3">
        <v>1.09077091110521E-5</v>
      </c>
      <c r="U27" s="3">
        <v>2.5630063191783847E-6</v>
      </c>
      <c r="V27" s="3">
        <v>4.2915621634165291E-6</v>
      </c>
      <c r="W27" s="3">
        <v>4.0293066376761999E-6</v>
      </c>
    </row>
    <row r="28" spans="1:23">
      <c r="A28">
        <v>100</v>
      </c>
      <c r="B28">
        <v>1</v>
      </c>
      <c r="C28">
        <v>39.333333333333329</v>
      </c>
      <c r="E28" t="s">
        <v>135</v>
      </c>
      <c r="F28">
        <v>141.72698974609375</v>
      </c>
      <c r="G28">
        <v>20.493341445922852</v>
      </c>
      <c r="H28">
        <v>35</v>
      </c>
      <c r="I28">
        <f t="shared" si="0"/>
        <v>5.9160797830996161</v>
      </c>
      <c r="J28">
        <f t="shared" si="1"/>
        <v>3.4640069433251894</v>
      </c>
      <c r="K28">
        <f t="shared" si="2"/>
        <v>138.26298280276856</v>
      </c>
      <c r="L28">
        <f t="shared" si="3"/>
        <v>145.19099668941894</v>
      </c>
      <c r="M28">
        <v>141.72698974609375</v>
      </c>
      <c r="O28" t="s">
        <v>136</v>
      </c>
      <c r="P28">
        <v>0.1186465322971344</v>
      </c>
      <c r="Q28">
        <v>0.5488666296005249</v>
      </c>
      <c r="S28">
        <v>0.79227709770202637</v>
      </c>
      <c r="T28" s="3">
        <v>4.2915621634165291E-6</v>
      </c>
      <c r="U28" s="3">
        <v>4.0293066376761999E-6</v>
      </c>
      <c r="V28" s="3">
        <v>4.2816459426830988E-6</v>
      </c>
      <c r="W28" s="3">
        <v>4.5896208575868513E-6</v>
      </c>
    </row>
    <row r="29" spans="1:23">
      <c r="A29">
        <v>100</v>
      </c>
      <c r="B29">
        <v>1</v>
      </c>
      <c r="C29">
        <v>38.666666666666671</v>
      </c>
      <c r="E29" t="s">
        <v>137</v>
      </c>
      <c r="F29">
        <v>142.66111755371094</v>
      </c>
      <c r="G29">
        <v>20.18687629699707</v>
      </c>
      <c r="H29">
        <v>40</v>
      </c>
      <c r="I29">
        <f t="shared" si="0"/>
        <v>6.324555320336759</v>
      </c>
      <c r="J29">
        <f t="shared" si="1"/>
        <v>3.1918253971288206</v>
      </c>
      <c r="K29">
        <f t="shared" si="2"/>
        <v>139.46929215658213</v>
      </c>
      <c r="L29">
        <f t="shared" si="3"/>
        <v>145.85294295083975</v>
      </c>
      <c r="M29">
        <v>142.66111755371094</v>
      </c>
      <c r="O29" t="s">
        <v>138</v>
      </c>
      <c r="P29">
        <v>0.17184501886367798</v>
      </c>
      <c r="Q29">
        <v>0.70444047451019287</v>
      </c>
      <c r="R29">
        <v>0.79227709770202637</v>
      </c>
      <c r="T29" s="3">
        <v>2.5630063191783847E-6</v>
      </c>
      <c r="U29" s="3">
        <v>4.2915621634165291E-6</v>
      </c>
      <c r="V29" s="3">
        <v>4.0293066376761999E-6</v>
      </c>
      <c r="W29" s="3">
        <v>4.2816459426830988E-6</v>
      </c>
    </row>
    <row r="30" spans="1:23">
      <c r="A30">
        <v>100</v>
      </c>
      <c r="B30">
        <v>1</v>
      </c>
      <c r="C30">
        <v>41.333333333333343</v>
      </c>
      <c r="E30" t="s">
        <v>139</v>
      </c>
      <c r="F30">
        <v>145.66667175292969</v>
      </c>
      <c r="G30">
        <v>24.852640151977539</v>
      </c>
      <c r="H30">
        <v>40</v>
      </c>
      <c r="I30">
        <f t="shared" si="0"/>
        <v>6.324555320336759</v>
      </c>
      <c r="J30">
        <f t="shared" si="1"/>
        <v>3.929547437440112</v>
      </c>
      <c r="K30">
        <f t="shared" si="2"/>
        <v>141.73712431548958</v>
      </c>
      <c r="L30">
        <f t="shared" si="3"/>
        <v>149.59621919036979</v>
      </c>
      <c r="M30">
        <v>145.66667175292969</v>
      </c>
      <c r="O30" t="s">
        <v>140</v>
      </c>
      <c r="P30" s="3">
        <v>8.7618827819824219E-6</v>
      </c>
      <c r="Q30" s="3">
        <v>1.09077091110521E-5</v>
      </c>
      <c r="R30" s="3">
        <v>4.2915621634165291E-6</v>
      </c>
      <c r="S30" s="3">
        <v>2.5630063191783847E-6</v>
      </c>
      <c r="U30" s="3">
        <v>8.7618827819824219E-6</v>
      </c>
      <c r="V30" s="3">
        <v>1.09077091110521E-5</v>
      </c>
      <c r="W30" s="3">
        <v>2.5630063191783847E-6</v>
      </c>
    </row>
    <row r="31" spans="1:23">
      <c r="A31">
        <v>100</v>
      </c>
      <c r="B31">
        <v>1</v>
      </c>
      <c r="C31">
        <v>42.222222222222229</v>
      </c>
      <c r="E31" t="s">
        <v>113</v>
      </c>
      <c r="F31">
        <v>86.206245422363281</v>
      </c>
      <c r="G31">
        <v>53.310367584228516</v>
      </c>
      <c r="H31">
        <v>306</v>
      </c>
      <c r="O31" t="s">
        <v>141</v>
      </c>
      <c r="P31" s="3">
        <v>1.09077091110521E-5</v>
      </c>
      <c r="Q31" s="3">
        <v>2.5630063191783847E-6</v>
      </c>
      <c r="R31" s="3">
        <v>4.0293066376761999E-6</v>
      </c>
      <c r="S31" s="3">
        <v>4.2915621634165291E-6</v>
      </c>
      <c r="T31" s="3">
        <v>8.7618827819824219E-6</v>
      </c>
      <c r="V31">
        <v>0.7917858362197876</v>
      </c>
      <c r="W31">
        <v>0.29693681001663208</v>
      </c>
    </row>
    <row r="32" spans="1:23">
      <c r="A32">
        <v>100</v>
      </c>
      <c r="B32">
        <v>1</v>
      </c>
      <c r="C32">
        <v>43.111111111111107</v>
      </c>
      <c r="O32" t="s">
        <v>142</v>
      </c>
      <c r="P32" s="3">
        <v>2.5630063191783847E-6</v>
      </c>
      <c r="Q32" s="3">
        <v>4.2915621634165291E-6</v>
      </c>
      <c r="R32" s="3">
        <v>4.2816459426830988E-6</v>
      </c>
      <c r="S32" s="3">
        <v>4.0293066376761999E-6</v>
      </c>
      <c r="T32" s="3">
        <v>1.09077091110521E-5</v>
      </c>
      <c r="U32">
        <v>0.7917858362197876</v>
      </c>
      <c r="W32">
        <v>0.39562535285949707</v>
      </c>
    </row>
    <row r="33" spans="1:22">
      <c r="A33">
        <v>100</v>
      </c>
      <c r="B33">
        <v>1</v>
      </c>
      <c r="C33">
        <v>43.111111111111107</v>
      </c>
      <c r="O33" t="s">
        <v>143</v>
      </c>
      <c r="P33" s="3">
        <v>4.2915621634165291E-6</v>
      </c>
      <c r="Q33" s="3">
        <v>4.0293066376761999E-6</v>
      </c>
      <c r="R33" s="3">
        <v>4.5896208575868513E-6</v>
      </c>
      <c r="S33" s="3">
        <v>4.2816459426830988E-6</v>
      </c>
      <c r="T33" s="3">
        <v>2.5630063191783847E-6</v>
      </c>
      <c r="U33">
        <v>0.29693681001663208</v>
      </c>
      <c r="V33">
        <v>0.39562535285949707</v>
      </c>
    </row>
    <row r="34" spans="1:22">
      <c r="A34">
        <v>100</v>
      </c>
      <c r="B34">
        <v>1</v>
      </c>
      <c r="C34">
        <v>44.444444444444436</v>
      </c>
    </row>
    <row r="35" spans="1:22">
      <c r="A35">
        <v>100</v>
      </c>
      <c r="B35">
        <v>1</v>
      </c>
      <c r="C35">
        <v>48.888888888888893</v>
      </c>
    </row>
    <row r="36" spans="1:22">
      <c r="A36">
        <v>100</v>
      </c>
      <c r="B36">
        <v>1</v>
      </c>
      <c r="C36">
        <v>48.222222222222221</v>
      </c>
    </row>
    <row r="37" spans="1:22">
      <c r="A37">
        <v>100</v>
      </c>
      <c r="B37">
        <v>1</v>
      </c>
      <c r="C37">
        <v>49.777777777777779</v>
      </c>
    </row>
    <row r="38" spans="1:22">
      <c r="A38">
        <v>100</v>
      </c>
      <c r="B38">
        <v>1</v>
      </c>
      <c r="C38">
        <v>49.555555555555557</v>
      </c>
    </row>
    <row r="39" spans="1:22">
      <c r="A39">
        <v>100</v>
      </c>
      <c r="B39">
        <v>1</v>
      </c>
      <c r="C39">
        <v>50.8888888888889</v>
      </c>
    </row>
    <row r="40" spans="1:22">
      <c r="A40">
        <v>100</v>
      </c>
      <c r="B40">
        <v>1</v>
      </c>
      <c r="C40">
        <v>61.555555555555543</v>
      </c>
    </row>
    <row r="41" spans="1:22">
      <c r="A41">
        <v>100</v>
      </c>
      <c r="B41">
        <v>2</v>
      </c>
      <c r="C41">
        <v>21.111111111111111</v>
      </c>
    </row>
    <row r="42" spans="1:22">
      <c r="A42">
        <v>100</v>
      </c>
      <c r="B42">
        <v>2</v>
      </c>
      <c r="C42">
        <v>22.222222222222218</v>
      </c>
    </row>
    <row r="43" spans="1:22">
      <c r="A43">
        <v>100</v>
      </c>
      <c r="B43">
        <v>2</v>
      </c>
      <c r="C43">
        <v>23.555555555555561</v>
      </c>
    </row>
    <row r="44" spans="1:22">
      <c r="A44">
        <v>100</v>
      </c>
      <c r="B44">
        <v>2</v>
      </c>
      <c r="C44">
        <v>18.222222222222229</v>
      </c>
    </row>
    <row r="45" spans="1:22">
      <c r="A45">
        <v>100</v>
      </c>
      <c r="B45">
        <v>2</v>
      </c>
      <c r="C45">
        <v>18</v>
      </c>
    </row>
    <row r="46" spans="1:22">
      <c r="A46">
        <v>100</v>
      </c>
      <c r="B46">
        <v>2</v>
      </c>
      <c r="C46">
        <v>26.888888888888893</v>
      </c>
    </row>
    <row r="47" spans="1:22">
      <c r="A47">
        <v>100</v>
      </c>
      <c r="B47">
        <v>2</v>
      </c>
      <c r="C47">
        <v>28.888888888888886</v>
      </c>
    </row>
    <row r="48" spans="1:22">
      <c r="A48">
        <v>100</v>
      </c>
      <c r="B48">
        <v>2</v>
      </c>
      <c r="C48">
        <v>33.333333333333343</v>
      </c>
    </row>
    <row r="49" spans="1:3">
      <c r="A49">
        <v>100</v>
      </c>
      <c r="B49">
        <v>2</v>
      </c>
      <c r="C49">
        <v>26.444444444444443</v>
      </c>
    </row>
    <row r="50" spans="1:3">
      <c r="A50">
        <v>100</v>
      </c>
      <c r="B50">
        <v>2</v>
      </c>
      <c r="C50">
        <v>30.888888888888893</v>
      </c>
    </row>
    <row r="51" spans="1:3">
      <c r="A51">
        <v>100</v>
      </c>
      <c r="B51">
        <v>2</v>
      </c>
      <c r="C51">
        <v>30</v>
      </c>
    </row>
    <row r="52" spans="1:3">
      <c r="A52">
        <v>100</v>
      </c>
      <c r="B52">
        <v>2</v>
      </c>
      <c r="C52">
        <v>25.333333333333325</v>
      </c>
    </row>
    <row r="53" spans="1:3">
      <c r="A53">
        <v>100</v>
      </c>
      <c r="B53">
        <v>2</v>
      </c>
      <c r="C53">
        <v>28.888888888888893</v>
      </c>
    </row>
    <row r="54" spans="1:3">
      <c r="A54">
        <v>100</v>
      </c>
      <c r="B54">
        <v>2</v>
      </c>
      <c r="C54">
        <v>38.222222222222229</v>
      </c>
    </row>
    <row r="55" spans="1:3">
      <c r="A55">
        <v>100</v>
      </c>
      <c r="B55">
        <v>2</v>
      </c>
      <c r="C55">
        <v>35.555555555555557</v>
      </c>
    </row>
    <row r="56" spans="1:3">
      <c r="A56">
        <v>100</v>
      </c>
      <c r="B56">
        <v>2</v>
      </c>
      <c r="C56">
        <v>27.111111111111107</v>
      </c>
    </row>
    <row r="57" spans="1:3">
      <c r="A57">
        <v>100</v>
      </c>
      <c r="B57">
        <v>2</v>
      </c>
      <c r="C57">
        <v>29.111111111111111</v>
      </c>
    </row>
    <row r="58" spans="1:3">
      <c r="A58">
        <v>100</v>
      </c>
      <c r="B58">
        <v>2</v>
      </c>
      <c r="C58">
        <v>28.888888888888886</v>
      </c>
    </row>
    <row r="59" spans="1:3">
      <c r="A59">
        <v>100</v>
      </c>
      <c r="B59">
        <v>2</v>
      </c>
      <c r="C59">
        <v>33.777777777777779</v>
      </c>
    </row>
    <row r="60" spans="1:3">
      <c r="A60">
        <v>100</v>
      </c>
      <c r="B60">
        <v>2</v>
      </c>
      <c r="C60">
        <v>38.444444444444443</v>
      </c>
    </row>
    <row r="61" spans="1:3">
      <c r="A61">
        <v>100</v>
      </c>
      <c r="B61">
        <v>2</v>
      </c>
      <c r="C61">
        <v>40</v>
      </c>
    </row>
    <row r="62" spans="1:3">
      <c r="A62">
        <v>100</v>
      </c>
      <c r="B62">
        <v>2</v>
      </c>
      <c r="C62">
        <v>47.333333333333329</v>
      </c>
    </row>
    <row r="63" spans="1:3">
      <c r="A63">
        <v>100</v>
      </c>
      <c r="B63">
        <v>2</v>
      </c>
      <c r="C63">
        <v>43.777777777777786</v>
      </c>
    </row>
    <row r="64" spans="1:3">
      <c r="A64">
        <v>100</v>
      </c>
      <c r="B64">
        <v>2</v>
      </c>
      <c r="C64">
        <v>41.333333333333336</v>
      </c>
    </row>
    <row r="65" spans="1:3">
      <c r="A65">
        <v>100</v>
      </c>
      <c r="B65">
        <v>2</v>
      </c>
      <c r="C65">
        <v>35.777777777777786</v>
      </c>
    </row>
    <row r="66" spans="1:3">
      <c r="A66">
        <v>100</v>
      </c>
      <c r="B66">
        <v>2</v>
      </c>
      <c r="C66">
        <v>37.555555555555557</v>
      </c>
    </row>
    <row r="67" spans="1:3">
      <c r="A67">
        <v>100</v>
      </c>
      <c r="B67">
        <v>2</v>
      </c>
      <c r="C67">
        <v>38</v>
      </c>
    </row>
    <row r="68" spans="1:3">
      <c r="A68">
        <v>100</v>
      </c>
      <c r="B68">
        <v>2</v>
      </c>
      <c r="C68">
        <v>43.333333333333336</v>
      </c>
    </row>
    <row r="69" spans="1:3">
      <c r="A69">
        <v>100</v>
      </c>
      <c r="B69">
        <v>2</v>
      </c>
      <c r="C69">
        <v>43.333333333333336</v>
      </c>
    </row>
    <row r="70" spans="1:3">
      <c r="A70">
        <v>100</v>
      </c>
      <c r="B70">
        <v>2</v>
      </c>
      <c r="C70">
        <v>42</v>
      </c>
    </row>
    <row r="71" spans="1:3">
      <c r="A71">
        <v>100</v>
      </c>
      <c r="B71">
        <v>2</v>
      </c>
      <c r="C71">
        <v>48.444444444444436</v>
      </c>
    </row>
    <row r="72" spans="1:3">
      <c r="A72">
        <v>100</v>
      </c>
      <c r="B72">
        <v>2</v>
      </c>
      <c r="C72">
        <v>50.222222222222229</v>
      </c>
    </row>
    <row r="73" spans="1:3">
      <c r="A73">
        <v>100</v>
      </c>
      <c r="B73">
        <v>2</v>
      </c>
      <c r="C73">
        <v>47.555555555555543</v>
      </c>
    </row>
    <row r="74" spans="1:3">
      <c r="A74">
        <v>100</v>
      </c>
      <c r="B74">
        <v>2</v>
      </c>
      <c r="C74">
        <v>56.666666666666664</v>
      </c>
    </row>
    <row r="75" spans="1:3">
      <c r="A75">
        <v>100</v>
      </c>
      <c r="B75">
        <v>2</v>
      </c>
      <c r="C75">
        <v>54.444444444444443</v>
      </c>
    </row>
    <row r="76" spans="1:3">
      <c r="A76">
        <v>100</v>
      </c>
      <c r="B76">
        <v>2</v>
      </c>
      <c r="C76">
        <v>48.888888888888893</v>
      </c>
    </row>
    <row r="77" spans="1:3">
      <c r="A77">
        <v>100</v>
      </c>
      <c r="B77">
        <v>2</v>
      </c>
      <c r="C77">
        <v>55.55555555555555</v>
      </c>
    </row>
    <row r="78" spans="1:3">
      <c r="A78">
        <v>100</v>
      </c>
      <c r="B78">
        <v>3</v>
      </c>
      <c r="C78">
        <v>23.555555555555554</v>
      </c>
    </row>
    <row r="79" spans="1:3">
      <c r="A79">
        <v>100</v>
      </c>
      <c r="B79">
        <v>3</v>
      </c>
      <c r="C79">
        <v>27.111111111111111</v>
      </c>
    </row>
    <row r="80" spans="1:3">
      <c r="A80">
        <v>100</v>
      </c>
      <c r="B80">
        <v>3</v>
      </c>
      <c r="C80">
        <v>26.222222222222225</v>
      </c>
    </row>
    <row r="81" spans="1:3">
      <c r="A81">
        <v>100</v>
      </c>
      <c r="B81">
        <v>3</v>
      </c>
      <c r="C81">
        <v>26.666666666666664</v>
      </c>
    </row>
    <row r="82" spans="1:3">
      <c r="A82">
        <v>100</v>
      </c>
      <c r="B82">
        <v>3</v>
      </c>
      <c r="C82">
        <v>29.555555555555557</v>
      </c>
    </row>
    <row r="83" spans="1:3">
      <c r="A83">
        <v>100</v>
      </c>
      <c r="B83">
        <v>3</v>
      </c>
      <c r="C83">
        <v>29.777777777777779</v>
      </c>
    </row>
    <row r="84" spans="1:3">
      <c r="A84">
        <v>100</v>
      </c>
      <c r="B84">
        <v>3</v>
      </c>
      <c r="C84">
        <v>31.777777777777779</v>
      </c>
    </row>
    <row r="85" spans="1:3">
      <c r="A85">
        <v>100</v>
      </c>
      <c r="B85">
        <v>3</v>
      </c>
      <c r="C85">
        <v>31.555555555555554</v>
      </c>
    </row>
    <row r="86" spans="1:3">
      <c r="A86">
        <v>100</v>
      </c>
      <c r="B86">
        <v>3</v>
      </c>
      <c r="C86">
        <v>31.555555555555554</v>
      </c>
    </row>
    <row r="87" spans="1:3">
      <c r="A87">
        <v>100</v>
      </c>
      <c r="B87">
        <v>3</v>
      </c>
      <c r="C87">
        <v>31.111111111111111</v>
      </c>
    </row>
    <row r="88" spans="1:3">
      <c r="A88">
        <v>100</v>
      </c>
      <c r="B88">
        <v>3</v>
      </c>
      <c r="C88">
        <v>32</v>
      </c>
    </row>
    <row r="89" spans="1:3">
      <c r="A89">
        <v>100</v>
      </c>
      <c r="B89">
        <v>3</v>
      </c>
      <c r="C89">
        <v>32</v>
      </c>
    </row>
    <row r="90" spans="1:3">
      <c r="A90">
        <v>100</v>
      </c>
      <c r="B90">
        <v>3</v>
      </c>
      <c r="C90">
        <v>32.222222222222214</v>
      </c>
    </row>
    <row r="91" spans="1:3">
      <c r="A91">
        <v>100</v>
      </c>
      <c r="B91">
        <v>3</v>
      </c>
      <c r="C91">
        <v>31.333333333333325</v>
      </c>
    </row>
    <row r="92" spans="1:3">
      <c r="A92">
        <v>100</v>
      </c>
      <c r="B92">
        <v>3</v>
      </c>
      <c r="C92">
        <v>31.333333333333332</v>
      </c>
    </row>
    <row r="93" spans="1:3">
      <c r="A93">
        <v>100</v>
      </c>
      <c r="B93">
        <v>3</v>
      </c>
      <c r="C93">
        <v>31.555555555555557</v>
      </c>
    </row>
    <row r="94" spans="1:3">
      <c r="A94">
        <v>100</v>
      </c>
      <c r="B94">
        <v>3</v>
      </c>
      <c r="C94">
        <v>31.555555555555554</v>
      </c>
    </row>
    <row r="95" spans="1:3">
      <c r="A95">
        <v>100</v>
      </c>
      <c r="B95">
        <v>3</v>
      </c>
      <c r="C95">
        <v>31.555555555555557</v>
      </c>
    </row>
    <row r="96" spans="1:3">
      <c r="A96">
        <v>100</v>
      </c>
      <c r="B96">
        <v>3</v>
      </c>
      <c r="C96">
        <v>31.777777777777779</v>
      </c>
    </row>
    <row r="97" spans="1:3">
      <c r="A97">
        <v>100</v>
      </c>
      <c r="B97">
        <v>3</v>
      </c>
      <c r="C97">
        <v>32.44444444444445</v>
      </c>
    </row>
    <row r="98" spans="1:3">
      <c r="A98">
        <v>100</v>
      </c>
      <c r="B98">
        <v>3</v>
      </c>
      <c r="C98">
        <v>32.666666666666664</v>
      </c>
    </row>
    <row r="99" spans="1:3">
      <c r="A99">
        <v>100</v>
      </c>
      <c r="B99">
        <v>3</v>
      </c>
      <c r="C99">
        <v>32.222222222222229</v>
      </c>
    </row>
    <row r="100" spans="1:3">
      <c r="A100">
        <v>100</v>
      </c>
      <c r="B100">
        <v>3</v>
      </c>
      <c r="C100">
        <v>33.555555555555557</v>
      </c>
    </row>
    <row r="101" spans="1:3">
      <c r="A101">
        <v>100</v>
      </c>
      <c r="B101">
        <v>3</v>
      </c>
      <c r="C101">
        <v>33.555555555555557</v>
      </c>
    </row>
    <row r="102" spans="1:3">
      <c r="A102">
        <v>100</v>
      </c>
      <c r="B102">
        <v>3</v>
      </c>
      <c r="C102">
        <v>34</v>
      </c>
    </row>
    <row r="103" spans="1:3">
      <c r="A103">
        <v>100</v>
      </c>
      <c r="B103">
        <v>3</v>
      </c>
      <c r="C103">
        <v>33.777777777777779</v>
      </c>
    </row>
    <row r="104" spans="1:3">
      <c r="A104">
        <v>100</v>
      </c>
      <c r="B104">
        <v>3</v>
      </c>
      <c r="C104">
        <v>34.44444444444445</v>
      </c>
    </row>
    <row r="105" spans="1:3">
      <c r="A105">
        <v>100</v>
      </c>
      <c r="B105">
        <v>3</v>
      </c>
      <c r="C105">
        <v>34.666666666666664</v>
      </c>
    </row>
    <row r="106" spans="1:3">
      <c r="A106">
        <v>100</v>
      </c>
      <c r="B106">
        <v>3</v>
      </c>
      <c r="C106">
        <v>35.333333333333329</v>
      </c>
    </row>
    <row r="107" spans="1:3">
      <c r="A107">
        <v>100</v>
      </c>
      <c r="B107">
        <v>3</v>
      </c>
      <c r="C107">
        <v>36.222222222222229</v>
      </c>
    </row>
    <row r="108" spans="1:3">
      <c r="A108">
        <v>100</v>
      </c>
      <c r="B108">
        <v>3</v>
      </c>
      <c r="C108">
        <v>37.333333333333336</v>
      </c>
    </row>
    <row r="109" spans="1:3">
      <c r="A109">
        <v>100</v>
      </c>
      <c r="B109">
        <v>3</v>
      </c>
      <c r="C109">
        <v>38</v>
      </c>
    </row>
    <row r="110" spans="1:3">
      <c r="A110">
        <v>100</v>
      </c>
      <c r="B110">
        <v>3</v>
      </c>
      <c r="C110">
        <v>38.888888888888893</v>
      </c>
    </row>
    <row r="111" spans="1:3">
      <c r="A111">
        <v>100</v>
      </c>
      <c r="B111">
        <v>3</v>
      </c>
      <c r="C111">
        <v>39.555555555555557</v>
      </c>
    </row>
    <row r="112" spans="1:3">
      <c r="A112">
        <v>100</v>
      </c>
      <c r="B112">
        <v>3</v>
      </c>
      <c r="C112">
        <v>39.777777777777779</v>
      </c>
    </row>
    <row r="113" spans="1:3">
      <c r="A113">
        <v>100</v>
      </c>
      <c r="B113">
        <v>3</v>
      </c>
      <c r="C113">
        <v>44.222222222222229</v>
      </c>
    </row>
    <row r="114" spans="1:3">
      <c r="A114">
        <v>100</v>
      </c>
      <c r="B114">
        <v>3</v>
      </c>
      <c r="C114">
        <v>44.222222222222229</v>
      </c>
    </row>
    <row r="115" spans="1:3">
      <c r="A115">
        <v>100</v>
      </c>
      <c r="B115">
        <v>3</v>
      </c>
      <c r="C115">
        <v>59.777777777777771</v>
      </c>
    </row>
    <row r="116" spans="1:3">
      <c r="A116">
        <v>100</v>
      </c>
      <c r="B116">
        <v>4</v>
      </c>
      <c r="C116">
        <v>22.222222222222221</v>
      </c>
    </row>
    <row r="117" spans="1:3">
      <c r="A117">
        <v>100</v>
      </c>
      <c r="B117">
        <v>4</v>
      </c>
      <c r="C117">
        <v>27.111111111111111</v>
      </c>
    </row>
    <row r="118" spans="1:3">
      <c r="A118">
        <v>100</v>
      </c>
      <c r="B118">
        <v>4</v>
      </c>
      <c r="C118">
        <v>29.111111111111111</v>
      </c>
    </row>
    <row r="119" spans="1:3">
      <c r="A119">
        <v>100</v>
      </c>
      <c r="B119">
        <v>4</v>
      </c>
      <c r="C119">
        <v>30</v>
      </c>
    </row>
    <row r="120" spans="1:3">
      <c r="A120">
        <v>100</v>
      </c>
      <c r="B120">
        <v>4</v>
      </c>
      <c r="C120">
        <v>27.333333333333339</v>
      </c>
    </row>
    <row r="121" spans="1:3">
      <c r="A121">
        <v>100</v>
      </c>
      <c r="B121">
        <v>4</v>
      </c>
      <c r="C121">
        <v>30</v>
      </c>
    </row>
    <row r="122" spans="1:3">
      <c r="A122">
        <v>100</v>
      </c>
      <c r="B122">
        <v>4</v>
      </c>
      <c r="C122">
        <v>28.888888888888886</v>
      </c>
    </row>
    <row r="123" spans="1:3">
      <c r="A123">
        <v>100</v>
      </c>
      <c r="B123">
        <v>4</v>
      </c>
      <c r="C123">
        <v>27.777777777777771</v>
      </c>
    </row>
    <row r="124" spans="1:3">
      <c r="A124">
        <v>100</v>
      </c>
      <c r="B124">
        <v>4</v>
      </c>
      <c r="C124">
        <v>29.111111111111111</v>
      </c>
    </row>
    <row r="125" spans="1:3">
      <c r="A125">
        <v>100</v>
      </c>
      <c r="B125">
        <v>4</v>
      </c>
      <c r="C125">
        <v>29.111111111111111</v>
      </c>
    </row>
    <row r="126" spans="1:3">
      <c r="A126">
        <v>100</v>
      </c>
      <c r="B126">
        <v>4</v>
      </c>
      <c r="C126">
        <v>29.333333333333336</v>
      </c>
    </row>
    <row r="127" spans="1:3">
      <c r="A127">
        <v>100</v>
      </c>
      <c r="B127">
        <v>4</v>
      </c>
      <c r="C127">
        <v>30.666666666666668</v>
      </c>
    </row>
    <row r="128" spans="1:3">
      <c r="A128">
        <v>100</v>
      </c>
      <c r="B128">
        <v>4</v>
      </c>
      <c r="C128">
        <v>30.888888888888893</v>
      </c>
    </row>
    <row r="129" spans="1:3">
      <c r="A129">
        <v>100</v>
      </c>
      <c r="B129">
        <v>4</v>
      </c>
      <c r="C129">
        <v>30.888888888888886</v>
      </c>
    </row>
    <row r="130" spans="1:3">
      <c r="A130">
        <v>100</v>
      </c>
      <c r="B130">
        <v>4</v>
      </c>
      <c r="C130">
        <v>31.333333333333332</v>
      </c>
    </row>
    <row r="131" spans="1:3">
      <c r="A131">
        <v>100</v>
      </c>
      <c r="B131">
        <v>4</v>
      </c>
      <c r="C131">
        <v>32.44444444444445</v>
      </c>
    </row>
    <row r="132" spans="1:3">
      <c r="A132">
        <v>100</v>
      </c>
      <c r="B132">
        <v>4</v>
      </c>
      <c r="C132">
        <v>31.555555555555554</v>
      </c>
    </row>
    <row r="133" spans="1:3">
      <c r="A133">
        <v>100</v>
      </c>
      <c r="B133">
        <v>4</v>
      </c>
      <c r="C133">
        <v>31.555555555555557</v>
      </c>
    </row>
    <row r="134" spans="1:3">
      <c r="A134">
        <v>100</v>
      </c>
      <c r="B134">
        <v>4</v>
      </c>
      <c r="C134">
        <v>32.444444444444443</v>
      </c>
    </row>
    <row r="135" spans="1:3">
      <c r="A135">
        <v>100</v>
      </c>
      <c r="B135">
        <v>4</v>
      </c>
      <c r="C135">
        <v>32.666666666666664</v>
      </c>
    </row>
    <row r="136" spans="1:3">
      <c r="A136">
        <v>100</v>
      </c>
      <c r="B136">
        <v>4</v>
      </c>
      <c r="C136">
        <v>34.222222222222221</v>
      </c>
    </row>
    <row r="137" spans="1:3">
      <c r="A137">
        <v>100</v>
      </c>
      <c r="B137">
        <v>4</v>
      </c>
      <c r="C137">
        <v>34.666666666666664</v>
      </c>
    </row>
    <row r="138" spans="1:3">
      <c r="A138">
        <v>100</v>
      </c>
      <c r="B138">
        <v>4</v>
      </c>
      <c r="C138">
        <v>35.777777777777786</v>
      </c>
    </row>
    <row r="139" spans="1:3">
      <c r="A139">
        <v>100</v>
      </c>
      <c r="B139">
        <v>4</v>
      </c>
      <c r="C139">
        <v>35.111111111111114</v>
      </c>
    </row>
    <row r="140" spans="1:3">
      <c r="A140">
        <v>100</v>
      </c>
      <c r="B140">
        <v>4</v>
      </c>
      <c r="C140">
        <v>35.333333333333336</v>
      </c>
    </row>
    <row r="141" spans="1:3">
      <c r="A141">
        <v>100</v>
      </c>
      <c r="B141">
        <v>4</v>
      </c>
      <c r="C141">
        <v>36.666666666666664</v>
      </c>
    </row>
    <row r="142" spans="1:3">
      <c r="A142">
        <v>100</v>
      </c>
      <c r="B142">
        <v>4</v>
      </c>
      <c r="C142">
        <v>36.888888888888893</v>
      </c>
    </row>
    <row r="143" spans="1:3">
      <c r="A143">
        <v>100</v>
      </c>
      <c r="B143">
        <v>4</v>
      </c>
      <c r="C143">
        <v>36.888888888888893</v>
      </c>
    </row>
    <row r="144" spans="1:3">
      <c r="A144">
        <v>100</v>
      </c>
      <c r="B144">
        <v>4</v>
      </c>
      <c r="C144">
        <v>36.666666666666664</v>
      </c>
    </row>
    <row r="145" spans="1:3">
      <c r="A145">
        <v>100</v>
      </c>
      <c r="B145">
        <v>4</v>
      </c>
      <c r="C145">
        <v>36</v>
      </c>
    </row>
    <row r="146" spans="1:3">
      <c r="A146">
        <v>100</v>
      </c>
      <c r="B146">
        <v>4</v>
      </c>
      <c r="C146">
        <v>36.666666666666671</v>
      </c>
    </row>
    <row r="147" spans="1:3">
      <c r="A147">
        <v>100</v>
      </c>
      <c r="B147">
        <v>4</v>
      </c>
      <c r="C147">
        <v>38.666666666666671</v>
      </c>
    </row>
    <row r="148" spans="1:3">
      <c r="A148">
        <v>100</v>
      </c>
      <c r="B148">
        <v>4</v>
      </c>
      <c r="C148">
        <v>38.888888888888893</v>
      </c>
    </row>
    <row r="149" spans="1:3">
      <c r="A149">
        <v>100</v>
      </c>
      <c r="B149">
        <v>4</v>
      </c>
      <c r="C149">
        <v>40.222222222222221</v>
      </c>
    </row>
    <row r="150" spans="1:3">
      <c r="A150">
        <v>100</v>
      </c>
      <c r="B150">
        <v>4</v>
      </c>
      <c r="C150">
        <v>40.222222222222221</v>
      </c>
    </row>
    <row r="151" spans="1:3">
      <c r="A151">
        <v>100</v>
      </c>
      <c r="B151">
        <v>4</v>
      </c>
      <c r="C151">
        <v>43.333333333333336</v>
      </c>
    </row>
    <row r="152" spans="1:3">
      <c r="A152">
        <v>100</v>
      </c>
      <c r="B152">
        <v>4</v>
      </c>
      <c r="C152">
        <v>44.666666666666671</v>
      </c>
    </row>
    <row r="153" spans="1:3">
      <c r="A153">
        <v>100</v>
      </c>
      <c r="B153">
        <v>4</v>
      </c>
      <c r="C153">
        <v>44.444444444444443</v>
      </c>
    </row>
    <row r="154" spans="1:3">
      <c r="A154">
        <v>100</v>
      </c>
      <c r="B154">
        <v>4</v>
      </c>
      <c r="C154">
        <v>49.1111111111111</v>
      </c>
    </row>
    <row r="155" spans="1:3">
      <c r="A155">
        <v>100</v>
      </c>
      <c r="B155">
        <v>4</v>
      </c>
      <c r="C155">
        <v>65.1111111111111</v>
      </c>
    </row>
    <row r="156" spans="1:3">
      <c r="A156">
        <v>200</v>
      </c>
      <c r="B156">
        <v>1</v>
      </c>
      <c r="C156">
        <v>66.666666666666671</v>
      </c>
    </row>
    <row r="157" spans="1:3">
      <c r="A157">
        <v>200</v>
      </c>
      <c r="B157">
        <v>1</v>
      </c>
      <c r="C157">
        <v>80</v>
      </c>
    </row>
    <row r="158" spans="1:3">
      <c r="A158">
        <v>200</v>
      </c>
      <c r="B158">
        <v>1</v>
      </c>
      <c r="C158">
        <v>80.222222222222214</v>
      </c>
    </row>
    <row r="159" spans="1:3">
      <c r="A159">
        <v>200</v>
      </c>
      <c r="B159">
        <v>1</v>
      </c>
      <c r="C159">
        <v>98.222222222222229</v>
      </c>
    </row>
    <row r="160" spans="1:3">
      <c r="A160">
        <v>200</v>
      </c>
      <c r="B160">
        <v>1</v>
      </c>
      <c r="C160">
        <v>100.22222222222221</v>
      </c>
    </row>
    <row r="161" spans="1:3">
      <c r="A161">
        <v>200</v>
      </c>
      <c r="B161">
        <v>1</v>
      </c>
      <c r="C161">
        <v>104.66666666666667</v>
      </c>
    </row>
    <row r="162" spans="1:3">
      <c r="A162">
        <v>200</v>
      </c>
      <c r="B162">
        <v>1</v>
      </c>
      <c r="C162">
        <v>107.77777777777779</v>
      </c>
    </row>
    <row r="163" spans="1:3">
      <c r="A163">
        <v>200</v>
      </c>
      <c r="B163">
        <v>1</v>
      </c>
      <c r="C163">
        <v>112.66666666666669</v>
      </c>
    </row>
    <row r="164" spans="1:3">
      <c r="A164">
        <v>200</v>
      </c>
      <c r="B164">
        <v>1</v>
      </c>
      <c r="C164">
        <v>115.55555555555556</v>
      </c>
    </row>
    <row r="165" spans="1:3">
      <c r="A165">
        <v>200</v>
      </c>
      <c r="B165">
        <v>1</v>
      </c>
      <c r="C165">
        <v>114.22222222222221</v>
      </c>
    </row>
    <row r="166" spans="1:3">
      <c r="A166">
        <v>200</v>
      </c>
      <c r="B166">
        <v>1</v>
      </c>
      <c r="C166">
        <v>114</v>
      </c>
    </row>
    <row r="167" spans="1:3">
      <c r="A167">
        <v>200</v>
      </c>
      <c r="B167">
        <v>1</v>
      </c>
      <c r="C167">
        <v>116.88888888888889</v>
      </c>
    </row>
    <row r="168" spans="1:3">
      <c r="A168">
        <v>200</v>
      </c>
      <c r="B168">
        <v>1</v>
      </c>
      <c r="C168">
        <v>117.77777777777777</v>
      </c>
    </row>
    <row r="169" spans="1:3">
      <c r="A169">
        <v>200</v>
      </c>
      <c r="B169">
        <v>1</v>
      </c>
      <c r="C169">
        <v>117.77777777777777</v>
      </c>
    </row>
    <row r="170" spans="1:3">
      <c r="A170">
        <v>200</v>
      </c>
      <c r="B170">
        <v>1</v>
      </c>
      <c r="C170">
        <v>119.55555555555556</v>
      </c>
    </row>
    <row r="171" spans="1:3">
      <c r="A171">
        <v>200</v>
      </c>
      <c r="B171">
        <v>1</v>
      </c>
      <c r="C171">
        <v>118.88888888888887</v>
      </c>
    </row>
    <row r="172" spans="1:3">
      <c r="A172">
        <v>200</v>
      </c>
      <c r="B172">
        <v>1</v>
      </c>
      <c r="C172">
        <v>115.77777777777777</v>
      </c>
    </row>
    <row r="173" spans="1:3">
      <c r="A173">
        <v>200</v>
      </c>
      <c r="B173">
        <v>1</v>
      </c>
      <c r="C173">
        <v>115.77777777777776</v>
      </c>
    </row>
    <row r="174" spans="1:3">
      <c r="A174">
        <v>200</v>
      </c>
      <c r="B174">
        <v>1</v>
      </c>
      <c r="C174">
        <v>117.33333333333331</v>
      </c>
    </row>
    <row r="175" spans="1:3">
      <c r="A175">
        <v>200</v>
      </c>
      <c r="B175">
        <v>1</v>
      </c>
      <c r="C175">
        <v>119.55555555555556</v>
      </c>
    </row>
    <row r="176" spans="1:3">
      <c r="A176">
        <v>200</v>
      </c>
      <c r="B176">
        <v>1</v>
      </c>
      <c r="C176">
        <v>121.55555555555557</v>
      </c>
    </row>
    <row r="177" spans="1:3">
      <c r="A177">
        <v>200</v>
      </c>
      <c r="B177">
        <v>1</v>
      </c>
      <c r="C177">
        <v>120.8888888888889</v>
      </c>
    </row>
    <row r="178" spans="1:3">
      <c r="A178">
        <v>200</v>
      </c>
      <c r="B178">
        <v>1</v>
      </c>
      <c r="C178">
        <v>119.77777777777779</v>
      </c>
    </row>
    <row r="179" spans="1:3">
      <c r="A179">
        <v>200</v>
      </c>
      <c r="B179">
        <v>1</v>
      </c>
      <c r="C179">
        <v>121.11111111111111</v>
      </c>
    </row>
    <row r="180" spans="1:3">
      <c r="A180">
        <v>200</v>
      </c>
      <c r="B180">
        <v>1</v>
      </c>
      <c r="C180">
        <v>123.33333333333333</v>
      </c>
    </row>
    <row r="181" spans="1:3">
      <c r="A181">
        <v>200</v>
      </c>
      <c r="B181">
        <v>1</v>
      </c>
      <c r="C181">
        <v>123.33333333333336</v>
      </c>
    </row>
    <row r="182" spans="1:3">
      <c r="A182">
        <v>200</v>
      </c>
      <c r="B182">
        <v>1</v>
      </c>
      <c r="C182">
        <v>123.11111111111111</v>
      </c>
    </row>
    <row r="183" spans="1:3">
      <c r="A183">
        <v>200</v>
      </c>
      <c r="B183">
        <v>1</v>
      </c>
      <c r="C183">
        <v>123.55555555555554</v>
      </c>
    </row>
    <row r="184" spans="1:3">
      <c r="A184">
        <v>200</v>
      </c>
      <c r="B184">
        <v>1</v>
      </c>
      <c r="C184">
        <v>124.66666666666664</v>
      </c>
    </row>
    <row r="185" spans="1:3">
      <c r="A185">
        <v>200</v>
      </c>
      <c r="B185">
        <v>1</v>
      </c>
      <c r="C185">
        <v>128</v>
      </c>
    </row>
    <row r="186" spans="1:3">
      <c r="A186">
        <v>200</v>
      </c>
      <c r="B186">
        <v>1</v>
      </c>
      <c r="C186">
        <v>130</v>
      </c>
    </row>
    <row r="187" spans="1:3">
      <c r="A187">
        <v>200</v>
      </c>
      <c r="B187">
        <v>1</v>
      </c>
      <c r="C187">
        <v>130.2222222222222</v>
      </c>
    </row>
    <row r="188" spans="1:3">
      <c r="A188">
        <v>200</v>
      </c>
      <c r="B188">
        <v>1</v>
      </c>
      <c r="C188">
        <v>130.88888888888889</v>
      </c>
    </row>
    <row r="189" spans="1:3">
      <c r="A189">
        <v>200</v>
      </c>
      <c r="B189">
        <v>1</v>
      </c>
      <c r="C189">
        <v>130.44444444444446</v>
      </c>
    </row>
    <row r="190" spans="1:3">
      <c r="A190">
        <v>200</v>
      </c>
      <c r="B190">
        <v>1</v>
      </c>
      <c r="C190">
        <v>130.66666666666666</v>
      </c>
    </row>
    <row r="191" spans="1:3">
      <c r="A191">
        <v>200</v>
      </c>
      <c r="B191">
        <v>1</v>
      </c>
      <c r="C191">
        <v>133.11111111111111</v>
      </c>
    </row>
    <row r="192" spans="1:3">
      <c r="A192">
        <v>200</v>
      </c>
      <c r="B192">
        <v>1</v>
      </c>
      <c r="C192">
        <v>135.7777777777778</v>
      </c>
    </row>
    <row r="193" spans="1:3">
      <c r="A193">
        <v>200</v>
      </c>
      <c r="B193">
        <v>2</v>
      </c>
      <c r="C193">
        <v>100.22222222222221</v>
      </c>
    </row>
    <row r="194" spans="1:3">
      <c r="A194">
        <v>200</v>
      </c>
      <c r="B194">
        <v>2</v>
      </c>
      <c r="C194">
        <v>109.11111111111111</v>
      </c>
    </row>
    <row r="195" spans="1:3">
      <c r="A195">
        <v>200</v>
      </c>
      <c r="B195">
        <v>2</v>
      </c>
      <c r="C195">
        <v>110.8888888888889</v>
      </c>
    </row>
    <row r="196" spans="1:3">
      <c r="A196">
        <v>200</v>
      </c>
      <c r="B196">
        <v>2</v>
      </c>
      <c r="C196">
        <v>111.33333333333333</v>
      </c>
    </row>
    <row r="197" spans="1:3">
      <c r="A197">
        <v>200</v>
      </c>
      <c r="B197">
        <v>2</v>
      </c>
      <c r="C197">
        <v>116.22222222222223</v>
      </c>
    </row>
    <row r="198" spans="1:3">
      <c r="A198">
        <v>200</v>
      </c>
      <c r="B198">
        <v>2</v>
      </c>
      <c r="C198">
        <v>118</v>
      </c>
    </row>
    <row r="199" spans="1:3">
      <c r="A199">
        <v>200</v>
      </c>
      <c r="B199">
        <v>2</v>
      </c>
      <c r="C199">
        <v>119.33333333333331</v>
      </c>
    </row>
    <row r="200" spans="1:3">
      <c r="A200">
        <v>200</v>
      </c>
      <c r="B200">
        <v>2</v>
      </c>
      <c r="C200">
        <v>123.55555555555557</v>
      </c>
    </row>
    <row r="201" spans="1:3">
      <c r="A201">
        <v>200</v>
      </c>
      <c r="B201">
        <v>2</v>
      </c>
      <c r="C201">
        <v>131.33333333333334</v>
      </c>
    </row>
    <row r="202" spans="1:3">
      <c r="A202">
        <v>200</v>
      </c>
      <c r="B202">
        <v>2</v>
      </c>
      <c r="C202">
        <v>136.22222222222223</v>
      </c>
    </row>
    <row r="203" spans="1:3">
      <c r="A203">
        <v>200</v>
      </c>
      <c r="B203">
        <v>2</v>
      </c>
      <c r="C203">
        <v>138.88888888888889</v>
      </c>
    </row>
    <row r="204" spans="1:3">
      <c r="A204">
        <v>200</v>
      </c>
      <c r="B204">
        <v>2</v>
      </c>
      <c r="C204">
        <v>136.88888888888889</v>
      </c>
    </row>
    <row r="205" spans="1:3">
      <c r="A205">
        <v>200</v>
      </c>
      <c r="B205">
        <v>2</v>
      </c>
      <c r="C205">
        <v>136.44444444444443</v>
      </c>
    </row>
    <row r="206" spans="1:3">
      <c r="A206">
        <v>200</v>
      </c>
      <c r="B206">
        <v>2</v>
      </c>
      <c r="C206">
        <v>138.22222222222223</v>
      </c>
    </row>
    <row r="207" spans="1:3">
      <c r="A207">
        <v>200</v>
      </c>
      <c r="B207">
        <v>2</v>
      </c>
      <c r="C207">
        <v>138.88888888888889</v>
      </c>
    </row>
    <row r="208" spans="1:3">
      <c r="A208">
        <v>200</v>
      </c>
      <c r="B208">
        <v>2</v>
      </c>
      <c r="C208">
        <v>142</v>
      </c>
    </row>
    <row r="209" spans="1:3">
      <c r="A209">
        <v>200</v>
      </c>
      <c r="B209">
        <v>2</v>
      </c>
      <c r="C209">
        <v>142.22222222222223</v>
      </c>
    </row>
    <row r="210" spans="1:3">
      <c r="A210">
        <v>200</v>
      </c>
      <c r="B210">
        <v>2</v>
      </c>
      <c r="C210">
        <v>142.88888888888886</v>
      </c>
    </row>
    <row r="211" spans="1:3">
      <c r="A211">
        <v>200</v>
      </c>
      <c r="B211">
        <v>2</v>
      </c>
      <c r="C211">
        <v>142.44444444444446</v>
      </c>
    </row>
    <row r="212" spans="1:3">
      <c r="A212">
        <v>200</v>
      </c>
      <c r="B212">
        <v>2</v>
      </c>
      <c r="C212">
        <v>144.22222222222223</v>
      </c>
    </row>
    <row r="213" spans="1:3">
      <c r="A213">
        <v>200</v>
      </c>
      <c r="B213">
        <v>2</v>
      </c>
      <c r="C213">
        <v>145.77777777777777</v>
      </c>
    </row>
    <row r="214" spans="1:3">
      <c r="A214">
        <v>200</v>
      </c>
      <c r="B214">
        <v>2</v>
      </c>
      <c r="C214">
        <v>145.55555555555554</v>
      </c>
    </row>
    <row r="215" spans="1:3">
      <c r="A215">
        <v>200</v>
      </c>
      <c r="B215">
        <v>2</v>
      </c>
      <c r="C215">
        <v>149.11111111111109</v>
      </c>
    </row>
    <row r="216" spans="1:3">
      <c r="A216">
        <v>200</v>
      </c>
      <c r="B216">
        <v>2</v>
      </c>
      <c r="C216">
        <v>148.44444444444443</v>
      </c>
    </row>
    <row r="217" spans="1:3">
      <c r="A217">
        <v>200</v>
      </c>
      <c r="B217">
        <v>2</v>
      </c>
      <c r="C217">
        <v>148.66666666666666</v>
      </c>
    </row>
    <row r="218" spans="1:3">
      <c r="A218">
        <v>200</v>
      </c>
      <c r="B218">
        <v>2</v>
      </c>
      <c r="C218">
        <v>149.55555555555554</v>
      </c>
    </row>
    <row r="219" spans="1:3">
      <c r="A219">
        <v>200</v>
      </c>
      <c r="B219">
        <v>2</v>
      </c>
      <c r="C219">
        <v>151.11111111111111</v>
      </c>
    </row>
    <row r="220" spans="1:3">
      <c r="A220">
        <v>200</v>
      </c>
      <c r="B220">
        <v>2</v>
      </c>
      <c r="C220">
        <v>152</v>
      </c>
    </row>
    <row r="221" spans="1:3">
      <c r="A221">
        <v>200</v>
      </c>
      <c r="B221">
        <v>2</v>
      </c>
      <c r="C221">
        <v>155.11111111111109</v>
      </c>
    </row>
    <row r="222" spans="1:3">
      <c r="A222">
        <v>200</v>
      </c>
      <c r="B222">
        <v>2</v>
      </c>
      <c r="C222">
        <v>156.22222222222223</v>
      </c>
    </row>
    <row r="223" spans="1:3">
      <c r="A223">
        <v>200</v>
      </c>
      <c r="B223">
        <v>2</v>
      </c>
      <c r="C223">
        <v>157.11111111111109</v>
      </c>
    </row>
    <row r="224" spans="1:3">
      <c r="A224">
        <v>200</v>
      </c>
      <c r="B224">
        <v>2</v>
      </c>
      <c r="C224">
        <v>173.55555555555557</v>
      </c>
    </row>
    <row r="225" spans="1:3">
      <c r="A225">
        <v>200</v>
      </c>
      <c r="B225">
        <v>2</v>
      </c>
      <c r="C225">
        <v>173.11111111111114</v>
      </c>
    </row>
    <row r="226" spans="1:3">
      <c r="A226">
        <v>200</v>
      </c>
      <c r="B226">
        <v>2</v>
      </c>
      <c r="C226">
        <v>184.22222222222223</v>
      </c>
    </row>
    <row r="227" spans="1:3">
      <c r="A227">
        <v>200</v>
      </c>
      <c r="B227">
        <v>2</v>
      </c>
      <c r="C227">
        <v>191.55555555555554</v>
      </c>
    </row>
    <row r="228" spans="1:3">
      <c r="A228">
        <v>200</v>
      </c>
      <c r="B228">
        <v>3</v>
      </c>
      <c r="C228">
        <v>105.1111111111111</v>
      </c>
    </row>
    <row r="229" spans="1:3">
      <c r="A229">
        <v>200</v>
      </c>
      <c r="B229">
        <v>3</v>
      </c>
      <c r="C229">
        <v>107.77777777777776</v>
      </c>
    </row>
    <row r="230" spans="1:3">
      <c r="A230">
        <v>200</v>
      </c>
      <c r="B230">
        <v>3</v>
      </c>
      <c r="C230">
        <v>109.55555555555554</v>
      </c>
    </row>
    <row r="231" spans="1:3">
      <c r="A231">
        <v>200</v>
      </c>
      <c r="B231">
        <v>3</v>
      </c>
      <c r="C231">
        <v>111.1111111111111</v>
      </c>
    </row>
    <row r="232" spans="1:3">
      <c r="A232">
        <v>200</v>
      </c>
      <c r="B232">
        <v>3</v>
      </c>
      <c r="C232">
        <v>116.22222222222223</v>
      </c>
    </row>
    <row r="233" spans="1:3">
      <c r="A233">
        <v>200</v>
      </c>
      <c r="B233">
        <v>3</v>
      </c>
      <c r="C233">
        <v>116.88888888888889</v>
      </c>
    </row>
    <row r="234" spans="1:3">
      <c r="A234">
        <v>200</v>
      </c>
      <c r="B234">
        <v>3</v>
      </c>
      <c r="C234">
        <v>121.3333333333333</v>
      </c>
    </row>
    <row r="235" spans="1:3">
      <c r="A235">
        <v>200</v>
      </c>
      <c r="B235">
        <v>3</v>
      </c>
      <c r="C235">
        <v>123.11111111111111</v>
      </c>
    </row>
    <row r="236" spans="1:3">
      <c r="A236">
        <v>200</v>
      </c>
      <c r="B236">
        <v>3</v>
      </c>
      <c r="C236">
        <v>123.11111111111113</v>
      </c>
    </row>
    <row r="237" spans="1:3">
      <c r="A237">
        <v>200</v>
      </c>
      <c r="B237">
        <v>3</v>
      </c>
      <c r="C237">
        <v>122.8888888888889</v>
      </c>
    </row>
    <row r="238" spans="1:3">
      <c r="A238">
        <v>200</v>
      </c>
      <c r="B238">
        <v>3</v>
      </c>
      <c r="C238">
        <v>132</v>
      </c>
    </row>
    <row r="239" spans="1:3">
      <c r="A239">
        <v>200</v>
      </c>
      <c r="B239">
        <v>3</v>
      </c>
      <c r="C239">
        <v>133.33333333333334</v>
      </c>
    </row>
    <row r="240" spans="1:3">
      <c r="A240">
        <v>200</v>
      </c>
      <c r="B240">
        <v>3</v>
      </c>
      <c r="C240">
        <v>133.7777777777778</v>
      </c>
    </row>
    <row r="241" spans="1:3">
      <c r="A241">
        <v>200</v>
      </c>
      <c r="B241">
        <v>3</v>
      </c>
      <c r="C241">
        <v>134.44444444444446</v>
      </c>
    </row>
    <row r="242" spans="1:3">
      <c r="A242">
        <v>200</v>
      </c>
      <c r="B242">
        <v>3</v>
      </c>
      <c r="C242">
        <v>134.44444444444446</v>
      </c>
    </row>
    <row r="243" spans="1:3">
      <c r="A243">
        <v>200</v>
      </c>
      <c r="B243">
        <v>3</v>
      </c>
      <c r="C243">
        <v>137.55555555555554</v>
      </c>
    </row>
    <row r="244" spans="1:3">
      <c r="A244">
        <v>200</v>
      </c>
      <c r="B244">
        <v>3</v>
      </c>
      <c r="C244">
        <v>140.22222222222223</v>
      </c>
    </row>
    <row r="245" spans="1:3">
      <c r="A245">
        <v>200</v>
      </c>
      <c r="B245">
        <v>3</v>
      </c>
      <c r="C245">
        <v>142.22222222222223</v>
      </c>
    </row>
    <row r="246" spans="1:3">
      <c r="A246">
        <v>200</v>
      </c>
      <c r="B246">
        <v>3</v>
      </c>
      <c r="C246">
        <v>144.44444444444443</v>
      </c>
    </row>
    <row r="247" spans="1:3">
      <c r="A247">
        <v>200</v>
      </c>
      <c r="B247">
        <v>3</v>
      </c>
      <c r="C247">
        <v>144.88888888888889</v>
      </c>
    </row>
    <row r="248" spans="1:3">
      <c r="A248">
        <v>200</v>
      </c>
      <c r="B248">
        <v>3</v>
      </c>
      <c r="C248">
        <v>145.77777777777774</v>
      </c>
    </row>
    <row r="249" spans="1:3">
      <c r="A249">
        <v>200</v>
      </c>
      <c r="B249">
        <v>3</v>
      </c>
      <c r="C249">
        <v>146.88888888888891</v>
      </c>
    </row>
    <row r="250" spans="1:3">
      <c r="A250">
        <v>200</v>
      </c>
      <c r="B250">
        <v>3</v>
      </c>
      <c r="C250">
        <v>146.66666666666666</v>
      </c>
    </row>
    <row r="251" spans="1:3">
      <c r="A251">
        <v>200</v>
      </c>
      <c r="B251">
        <v>3</v>
      </c>
      <c r="C251">
        <v>146.44444444444443</v>
      </c>
    </row>
    <row r="252" spans="1:3">
      <c r="A252">
        <v>200</v>
      </c>
      <c r="B252">
        <v>3</v>
      </c>
      <c r="C252">
        <v>149.33333333333334</v>
      </c>
    </row>
    <row r="253" spans="1:3">
      <c r="A253">
        <v>200</v>
      </c>
      <c r="B253">
        <v>3</v>
      </c>
      <c r="C253">
        <v>151.7777777777778</v>
      </c>
    </row>
    <row r="254" spans="1:3">
      <c r="A254">
        <v>200</v>
      </c>
      <c r="B254">
        <v>3</v>
      </c>
      <c r="C254">
        <v>152</v>
      </c>
    </row>
    <row r="255" spans="1:3">
      <c r="A255">
        <v>200</v>
      </c>
      <c r="B255">
        <v>3</v>
      </c>
      <c r="C255">
        <v>152.44444444444443</v>
      </c>
    </row>
    <row r="256" spans="1:3">
      <c r="A256">
        <v>200</v>
      </c>
      <c r="B256">
        <v>3</v>
      </c>
      <c r="C256">
        <v>153.33333333333334</v>
      </c>
    </row>
    <row r="257" spans="1:3">
      <c r="A257">
        <v>200</v>
      </c>
      <c r="B257">
        <v>3</v>
      </c>
      <c r="C257">
        <v>151.7777777777778</v>
      </c>
    </row>
    <row r="258" spans="1:3">
      <c r="A258">
        <v>200</v>
      </c>
      <c r="B258">
        <v>3</v>
      </c>
      <c r="C258">
        <v>156.4444444444444</v>
      </c>
    </row>
    <row r="259" spans="1:3">
      <c r="A259">
        <v>200</v>
      </c>
      <c r="B259">
        <v>3</v>
      </c>
      <c r="C259">
        <v>158.44444444444446</v>
      </c>
    </row>
    <row r="260" spans="1:3">
      <c r="A260">
        <v>200</v>
      </c>
      <c r="B260">
        <v>3</v>
      </c>
      <c r="C260">
        <v>160.2222222222222</v>
      </c>
    </row>
    <row r="261" spans="1:3">
      <c r="A261">
        <v>200</v>
      </c>
      <c r="B261">
        <v>3</v>
      </c>
      <c r="C261">
        <v>161.11111111111111</v>
      </c>
    </row>
    <row r="262" spans="1:3">
      <c r="A262">
        <v>200</v>
      </c>
      <c r="B262">
        <v>3</v>
      </c>
      <c r="C262">
        <v>162.2222222222222</v>
      </c>
    </row>
    <row r="263" spans="1:3">
      <c r="A263">
        <v>200</v>
      </c>
      <c r="B263">
        <v>3</v>
      </c>
      <c r="C263">
        <v>167.33333333333334</v>
      </c>
    </row>
    <row r="264" spans="1:3">
      <c r="A264">
        <v>200</v>
      </c>
      <c r="B264">
        <v>3</v>
      </c>
      <c r="C264">
        <v>170.88888888888886</v>
      </c>
    </row>
    <row r="265" spans="1:3">
      <c r="A265">
        <v>200</v>
      </c>
      <c r="B265">
        <v>3</v>
      </c>
      <c r="C265">
        <v>169.33333333333331</v>
      </c>
    </row>
    <row r="266" spans="1:3">
      <c r="A266">
        <v>200</v>
      </c>
      <c r="B266">
        <v>3</v>
      </c>
      <c r="C266">
        <v>180</v>
      </c>
    </row>
    <row r="267" spans="1:3">
      <c r="A267">
        <v>200</v>
      </c>
      <c r="B267">
        <v>3</v>
      </c>
      <c r="C267">
        <v>189.55555555555554</v>
      </c>
    </row>
    <row r="268" spans="1:3">
      <c r="A268">
        <v>200</v>
      </c>
      <c r="B268">
        <v>4</v>
      </c>
      <c r="C268">
        <v>108.44444444444447</v>
      </c>
    </row>
    <row r="269" spans="1:3">
      <c r="A269">
        <v>200</v>
      </c>
      <c r="B269">
        <v>4</v>
      </c>
      <c r="C269">
        <v>116</v>
      </c>
    </row>
    <row r="270" spans="1:3">
      <c r="A270">
        <v>200</v>
      </c>
      <c r="B270">
        <v>4</v>
      </c>
      <c r="C270">
        <v>116.44444444444444</v>
      </c>
    </row>
    <row r="271" spans="1:3">
      <c r="A271">
        <v>200</v>
      </c>
      <c r="B271">
        <v>4</v>
      </c>
      <c r="C271">
        <v>120.66666666666669</v>
      </c>
    </row>
    <row r="272" spans="1:3">
      <c r="A272">
        <v>200</v>
      </c>
      <c r="B272">
        <v>4</v>
      </c>
      <c r="C272">
        <v>126</v>
      </c>
    </row>
    <row r="273" spans="1:3">
      <c r="A273">
        <v>200</v>
      </c>
      <c r="B273">
        <v>4</v>
      </c>
      <c r="C273">
        <v>125.7777777777778</v>
      </c>
    </row>
    <row r="274" spans="1:3">
      <c r="A274">
        <v>200</v>
      </c>
      <c r="B274">
        <v>4</v>
      </c>
      <c r="C274">
        <v>127.77777777777777</v>
      </c>
    </row>
    <row r="275" spans="1:3">
      <c r="A275">
        <v>200</v>
      </c>
      <c r="B275">
        <v>4</v>
      </c>
      <c r="C275">
        <v>127.77777777777777</v>
      </c>
    </row>
    <row r="276" spans="1:3">
      <c r="A276">
        <v>200</v>
      </c>
      <c r="B276">
        <v>4</v>
      </c>
      <c r="C276">
        <v>130</v>
      </c>
    </row>
    <row r="277" spans="1:3">
      <c r="A277">
        <v>200</v>
      </c>
      <c r="B277">
        <v>4</v>
      </c>
      <c r="C277">
        <v>133.11111111111109</v>
      </c>
    </row>
    <row r="278" spans="1:3">
      <c r="A278">
        <v>200</v>
      </c>
      <c r="B278">
        <v>4</v>
      </c>
      <c r="C278">
        <v>134.22222222222223</v>
      </c>
    </row>
    <row r="279" spans="1:3">
      <c r="A279">
        <v>200</v>
      </c>
      <c r="B279">
        <v>4</v>
      </c>
      <c r="C279">
        <v>135.55555555555557</v>
      </c>
    </row>
    <row r="280" spans="1:3">
      <c r="A280">
        <v>200</v>
      </c>
      <c r="B280">
        <v>4</v>
      </c>
      <c r="C280">
        <v>137.11111111111111</v>
      </c>
    </row>
    <row r="281" spans="1:3">
      <c r="A281">
        <v>200</v>
      </c>
      <c r="B281">
        <v>4</v>
      </c>
      <c r="C281">
        <v>138</v>
      </c>
    </row>
    <row r="282" spans="1:3">
      <c r="A282">
        <v>200</v>
      </c>
      <c r="B282">
        <v>4</v>
      </c>
      <c r="C282">
        <v>137.11111111111111</v>
      </c>
    </row>
    <row r="283" spans="1:3">
      <c r="A283">
        <v>200</v>
      </c>
      <c r="B283">
        <v>4</v>
      </c>
      <c r="C283">
        <v>139.77777777777774</v>
      </c>
    </row>
    <row r="284" spans="1:3">
      <c r="A284">
        <v>200</v>
      </c>
      <c r="B284">
        <v>4</v>
      </c>
      <c r="C284">
        <v>142.44444444444446</v>
      </c>
    </row>
    <row r="285" spans="1:3">
      <c r="A285">
        <v>200</v>
      </c>
      <c r="B285">
        <v>4</v>
      </c>
      <c r="C285">
        <v>142</v>
      </c>
    </row>
    <row r="286" spans="1:3">
      <c r="A286">
        <v>200</v>
      </c>
      <c r="B286">
        <v>4</v>
      </c>
      <c r="C286">
        <v>143.55555555555557</v>
      </c>
    </row>
    <row r="287" spans="1:3">
      <c r="A287">
        <v>200</v>
      </c>
      <c r="B287">
        <v>4</v>
      </c>
      <c r="C287">
        <v>145.11111111111111</v>
      </c>
    </row>
    <row r="288" spans="1:3">
      <c r="A288">
        <v>200</v>
      </c>
      <c r="B288">
        <v>4</v>
      </c>
      <c r="C288">
        <v>145.77777777777774</v>
      </c>
    </row>
    <row r="289" spans="1:3">
      <c r="A289">
        <v>200</v>
      </c>
      <c r="B289">
        <v>4</v>
      </c>
      <c r="C289">
        <v>148.66666666666666</v>
      </c>
    </row>
    <row r="290" spans="1:3">
      <c r="A290">
        <v>200</v>
      </c>
      <c r="B290">
        <v>4</v>
      </c>
      <c r="C290">
        <v>146.66666666666666</v>
      </c>
    </row>
    <row r="291" spans="1:3">
      <c r="A291">
        <v>200</v>
      </c>
      <c r="B291">
        <v>4</v>
      </c>
      <c r="C291">
        <v>145.77777777777777</v>
      </c>
    </row>
    <row r="292" spans="1:3">
      <c r="A292">
        <v>200</v>
      </c>
      <c r="B292">
        <v>4</v>
      </c>
      <c r="C292">
        <v>146.66666666666666</v>
      </c>
    </row>
    <row r="293" spans="1:3">
      <c r="A293">
        <v>200</v>
      </c>
      <c r="B293">
        <v>4</v>
      </c>
      <c r="C293">
        <v>144.66666666666669</v>
      </c>
    </row>
    <row r="294" spans="1:3">
      <c r="A294">
        <v>200</v>
      </c>
      <c r="B294">
        <v>4</v>
      </c>
      <c r="C294">
        <v>143.55555555555554</v>
      </c>
    </row>
    <row r="295" spans="1:3">
      <c r="A295">
        <v>200</v>
      </c>
      <c r="B295">
        <v>4</v>
      </c>
      <c r="C295">
        <v>143.55555555555554</v>
      </c>
    </row>
    <row r="296" spans="1:3">
      <c r="A296">
        <v>200</v>
      </c>
      <c r="B296">
        <v>4</v>
      </c>
      <c r="C296">
        <v>143.77777777777777</v>
      </c>
    </row>
    <row r="297" spans="1:3">
      <c r="A297">
        <v>200</v>
      </c>
      <c r="B297">
        <v>4</v>
      </c>
      <c r="C297">
        <v>145.33333333333334</v>
      </c>
    </row>
    <row r="298" spans="1:3">
      <c r="A298">
        <v>200</v>
      </c>
      <c r="B298">
        <v>4</v>
      </c>
      <c r="C298">
        <v>146.44444444444443</v>
      </c>
    </row>
    <row r="299" spans="1:3">
      <c r="A299">
        <v>200</v>
      </c>
      <c r="B299">
        <v>4</v>
      </c>
      <c r="C299">
        <v>155.33333333333331</v>
      </c>
    </row>
    <row r="300" spans="1:3">
      <c r="A300">
        <v>200</v>
      </c>
      <c r="B300">
        <v>4</v>
      </c>
      <c r="C300">
        <v>156.88888888888891</v>
      </c>
    </row>
    <row r="301" spans="1:3">
      <c r="A301">
        <v>200</v>
      </c>
      <c r="B301">
        <v>4</v>
      </c>
      <c r="C301">
        <v>157.33333333333331</v>
      </c>
    </row>
    <row r="302" spans="1:3">
      <c r="A302">
        <v>200</v>
      </c>
      <c r="B302">
        <v>4</v>
      </c>
      <c r="C302">
        <v>158.22222222222223</v>
      </c>
    </row>
    <row r="303" spans="1:3">
      <c r="A303">
        <v>200</v>
      </c>
      <c r="B303">
        <v>4</v>
      </c>
      <c r="C303">
        <v>165.55555555555554</v>
      </c>
    </row>
    <row r="304" spans="1:3">
      <c r="A304">
        <v>200</v>
      </c>
      <c r="B304">
        <v>4</v>
      </c>
      <c r="C304">
        <v>173.77777777777777</v>
      </c>
    </row>
    <row r="305" spans="1:3">
      <c r="A305">
        <v>200</v>
      </c>
      <c r="B305">
        <v>4</v>
      </c>
      <c r="C305">
        <v>179.7777777777778</v>
      </c>
    </row>
    <row r="306" spans="1:3">
      <c r="A306">
        <v>200</v>
      </c>
      <c r="B306">
        <v>4</v>
      </c>
      <c r="C306">
        <v>192.66666666666666</v>
      </c>
    </row>
    <row r="307" spans="1:3">
      <c r="A307">
        <v>200</v>
      </c>
      <c r="B307">
        <v>4</v>
      </c>
      <c r="C307">
        <v>259.33333333333331</v>
      </c>
    </row>
    <row r="310" spans="1:3">
      <c r="C310" t="s">
        <v>2</v>
      </c>
    </row>
    <row r="311" spans="1:3">
      <c r="C311" t="s">
        <v>2</v>
      </c>
    </row>
    <row r="312" spans="1:3">
      <c r="C312" t="s">
        <v>2</v>
      </c>
    </row>
    <row r="313" spans="1:3">
      <c r="C313" t="s">
        <v>2</v>
      </c>
    </row>
    <row r="314" spans="1:3">
      <c r="C314" t="s">
        <v>2</v>
      </c>
    </row>
  </sheetData>
  <pageMargins left="0.75" right="0.75" top="1" bottom="1" header="0.511811024" footer="0.511811024"/>
  <pageSetup orientation="portrait" horizontalDpi="300" verticalDpi="300" r:id="rId1"/>
  <headerFooter alignWithMargins="0">
    <oddHeader>&amp;A</oddHeader>
    <oddFooter>Página &amp;P</oddFooter>
  </headerFooter>
  <drawing r:id="rId2"/>
  <legacyDrawing r:id="rId3"/>
  <oleObjects>
    <oleObject progId="STATISTICAGraph" shapeId="3073" r:id="rId4"/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Forma de citar</vt:lpstr>
      <vt:lpstr>Datos pesos</vt:lpstr>
      <vt:lpstr>STD pesos</vt:lpstr>
      <vt:lpstr>STD tasa crecimiento</vt:lpstr>
    </vt:vector>
  </TitlesOfParts>
  <Company>Acer OEM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 End User</dc:creator>
  <cp:lastModifiedBy>fguzman</cp:lastModifiedBy>
  <dcterms:created xsi:type="dcterms:W3CDTF">1998-12-15T18:04:39Z</dcterms:created>
  <dcterms:modified xsi:type="dcterms:W3CDTF">2011-06-13T17:34:50Z</dcterms:modified>
</cp:coreProperties>
</file>